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95" windowHeight="8850" activeTab="3"/>
  </bookViews>
  <sheets>
    <sheet name="首页" sheetId="4" r:id="rId1"/>
    <sheet name="价格表" sheetId="2" r:id="rId2"/>
    <sheet name="记录表" sheetId="1" r:id="rId3"/>
    <sheet name="汇总表" sheetId="3" r:id="rId4"/>
  </sheets>
  <calcPr calcId="144525" concurrentCalc="0"/>
</workbook>
</file>

<file path=xl/sharedStrings.xml><?xml version="1.0" encoding="utf-8"?>
<sst xmlns="http://schemas.openxmlformats.org/spreadsheetml/2006/main" count="22">
  <si>
    <t>酒店用品外送清洗管理</t>
  </si>
  <si>
    <t>价格表</t>
  </si>
  <si>
    <t>首页</t>
  </si>
  <si>
    <t>名称</t>
  </si>
  <si>
    <t>单价</t>
  </si>
  <si>
    <t>床单</t>
  </si>
  <si>
    <t>被罩</t>
  </si>
  <si>
    <t>枕套</t>
  </si>
  <si>
    <t>浴巾</t>
  </si>
  <si>
    <t>毛巾</t>
  </si>
  <si>
    <t>窗帘</t>
  </si>
  <si>
    <t>桌布</t>
  </si>
  <si>
    <t>酒店外送清洗记录</t>
  </si>
  <si>
    <t>日期</t>
  </si>
  <si>
    <t>洗涤产品</t>
  </si>
  <si>
    <t>数量</t>
  </si>
  <si>
    <t>总计</t>
  </si>
  <si>
    <t>1、各种产品数量及金额汇总</t>
  </si>
  <si>
    <t>金额</t>
  </si>
  <si>
    <t>合计</t>
  </si>
  <si>
    <t>2、各月产品数量及金额汇总</t>
  </si>
  <si>
    <t>月份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</si>
</sst>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General&quot;月&quot;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0"/>
      <name val="微软雅黑"/>
      <charset val="134"/>
    </font>
    <font>
      <b/>
      <sz val="11"/>
      <color theme="0"/>
      <name val="微软雅黑"/>
      <charset val="134"/>
    </font>
    <font>
      <b/>
      <u/>
      <sz val="12"/>
      <color theme="10"/>
      <name val="华文中宋"/>
      <charset val="134"/>
    </font>
    <font>
      <sz val="12"/>
      <color theme="0"/>
      <name val="微软雅黑"/>
      <charset val="134"/>
    </font>
    <font>
      <sz val="12"/>
      <name val="微软雅黑"/>
      <charset val="134"/>
    </font>
    <font>
      <b/>
      <sz val="18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00FA7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 tint="0.599993896298105"/>
      </left>
      <right style="thin">
        <color theme="6" tint="0.599993896298105"/>
      </right>
      <top style="thin">
        <color theme="6" tint="0.599993896298105"/>
      </top>
      <bottom style="thin">
        <color theme="6" tint="0.599993896298105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0" xfId="10" applyFont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58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58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FA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600" b="1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r>
              <a:rPr lang="zh-CN" altLang="en-US" sz="1600"/>
              <a:t>各种产品数量及金额汇总</a:t>
            </a:r>
            <a:endParaRPr lang="zh-CN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汇总表!$C$3</c:f>
              <c:strCache>
                <c:ptCount val="1"/>
                <c:pt idx="0">
                  <c:v>数量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elete val="1"/>
          </c:dLbls>
          <c:cat>
            <c:strRef>
              <c:f>汇总表!$B$4:$B$15</c:f>
              <c:strCache>
                <c:ptCount val="12"/>
                <c:pt idx="0">
                  <c:v>床单</c:v>
                </c:pt>
                <c:pt idx="1">
                  <c:v>被罩</c:v>
                </c:pt>
                <c:pt idx="2">
                  <c:v>枕套</c:v>
                </c:pt>
                <c:pt idx="3">
                  <c:v>浴巾</c:v>
                </c:pt>
                <c:pt idx="4">
                  <c:v>毛巾</c:v>
                </c:pt>
                <c:pt idx="5">
                  <c:v>窗帘</c:v>
                </c:pt>
                <c:pt idx="6">
                  <c:v>桌布</c:v>
                </c:pt>
              </c:strCache>
            </c:strRef>
          </c:cat>
          <c:val>
            <c:numRef>
              <c:f>汇总表!$C$4:$C$15</c:f>
              <c:numCache>
                <c:formatCode>General</c:formatCode>
                <c:ptCount val="12"/>
                <c:pt idx="0">
                  <c:v>337</c:v>
                </c:pt>
                <c:pt idx="1">
                  <c:v>168</c:v>
                </c:pt>
                <c:pt idx="2">
                  <c:v>229</c:v>
                </c:pt>
                <c:pt idx="3">
                  <c:v>205</c:v>
                </c:pt>
                <c:pt idx="4">
                  <c:v>174</c:v>
                </c:pt>
                <c:pt idx="5">
                  <c:v>20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66240"/>
        <c:axId val="97467776"/>
      </c:barChart>
      <c:lineChart>
        <c:grouping val="standard"/>
        <c:varyColors val="0"/>
        <c:ser>
          <c:idx val="2"/>
          <c:order val="1"/>
          <c:tx>
            <c:strRef>
              <c:f>汇总表!$D$3</c:f>
              <c:strCache>
                <c:ptCount val="1"/>
                <c:pt idx="0">
                  <c:v>金额</c:v>
                </c:pt>
              </c:strCache>
            </c:strRef>
          </c:tx>
          <c:spPr>
            <a:ln w="28575" cap="rnd" cmpd="sng" algn="ctr">
              <a:solidFill>
                <a:srgbClr val="00B05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chemeClr val="bg1"/>
              </a:solidFill>
              <a:ln w="9525" cap="flat" cmpd="sng" algn="ctr">
                <a:solidFill>
                  <a:srgbClr val="00B050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汇总表!$B$4:$B$15</c:f>
              <c:strCache>
                <c:ptCount val="12"/>
                <c:pt idx="0">
                  <c:v>床单</c:v>
                </c:pt>
                <c:pt idx="1">
                  <c:v>被罩</c:v>
                </c:pt>
                <c:pt idx="2">
                  <c:v>枕套</c:v>
                </c:pt>
                <c:pt idx="3">
                  <c:v>浴巾</c:v>
                </c:pt>
                <c:pt idx="4">
                  <c:v>毛巾</c:v>
                </c:pt>
                <c:pt idx="5">
                  <c:v>窗帘</c:v>
                </c:pt>
                <c:pt idx="6">
                  <c:v>桌布</c:v>
                </c:pt>
              </c:strCache>
            </c:strRef>
          </c:cat>
          <c:val>
            <c:numRef>
              <c:f>汇总表!$D$4:$D$15</c:f>
              <c:numCache>
                <c:formatCode>General</c:formatCode>
                <c:ptCount val="12"/>
                <c:pt idx="0">
                  <c:v>674</c:v>
                </c:pt>
                <c:pt idx="1">
                  <c:v>504</c:v>
                </c:pt>
                <c:pt idx="2">
                  <c:v>114.5</c:v>
                </c:pt>
                <c:pt idx="3">
                  <c:v>205</c:v>
                </c:pt>
                <c:pt idx="4">
                  <c:v>87</c:v>
                </c:pt>
                <c:pt idx="5">
                  <c:v>200</c:v>
                </c:pt>
                <c:pt idx="6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1"/>
        <c:axId val="97466240"/>
        <c:axId val="97467776"/>
      </c:lineChart>
      <c:catAx>
        <c:axId val="974662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97467776"/>
        <c:crosses val="autoZero"/>
        <c:auto val="1"/>
        <c:lblAlgn val="ctr"/>
        <c:lblOffset val="100"/>
        <c:noMultiLvlLbl val="0"/>
      </c:catAx>
      <c:valAx>
        <c:axId val="9746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ot"/>
              <a:round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9746624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 rot="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</c:dTable>
    </c:plotArea>
    <c:plotVisOnly val="1"/>
    <c:dispBlanksAs val="gap"/>
    <c:showDLblsOverMax val="0"/>
  </c:chart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600" b="1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r>
              <a:rPr lang="zh-CN" altLang="en-US" sz="1600"/>
              <a:t>各月产品数量及金额汇总</a:t>
            </a:r>
            <a:endParaRPr lang="zh-CN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汇总表!$C$20</c:f>
              <c:strCache>
                <c:ptCount val="1"/>
                <c:pt idx="0">
                  <c:v>数量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elete val="1"/>
          </c:dLbls>
          <c:cat>
            <c:numRef>
              <c:f>汇总表!$B$21:$B$32</c:f>
              <c:numCache>
                <c:formatCode>General"月"</c:formatCode>
                <c:ptCount val="12"/>
                <c:pt idx="0" c:formatCode="General&quot;月&quot;">
                  <c:v>1</c:v>
                </c:pt>
                <c:pt idx="1" c:formatCode="General&quot;月&quot;">
                  <c:v>2</c:v>
                </c:pt>
                <c:pt idx="2" c:formatCode="General&quot;月&quot;">
                  <c:v>3</c:v>
                </c:pt>
                <c:pt idx="3" c:formatCode="General&quot;月&quot;">
                  <c:v>4</c:v>
                </c:pt>
                <c:pt idx="4" c:formatCode="General&quot;月&quot;">
                  <c:v>5</c:v>
                </c:pt>
                <c:pt idx="5" c:formatCode="General&quot;月&quot;">
                  <c:v>6</c:v>
                </c:pt>
                <c:pt idx="6" c:formatCode="General&quot;月&quot;">
                  <c:v>7</c:v>
                </c:pt>
                <c:pt idx="7" c:formatCode="General&quot;月&quot;">
                  <c:v>8</c:v>
                </c:pt>
                <c:pt idx="8" c:formatCode="General&quot;月&quot;">
                  <c:v>9</c:v>
                </c:pt>
                <c:pt idx="9" c:formatCode="General&quot;月&quot;">
                  <c:v>10</c:v>
                </c:pt>
                <c:pt idx="10" c:formatCode="General&quot;月&quot;">
                  <c:v>11</c:v>
                </c:pt>
                <c:pt idx="11" c:formatCode="General&quot;月&quot;">
                  <c:v>12</c:v>
                </c:pt>
              </c:numCache>
            </c:numRef>
          </c:cat>
          <c:val>
            <c:numRef>
              <c:f>汇总表!$C$21:$C$32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800</c:v>
                </c:pt>
                <c:pt idx="8">
                  <c:v>333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26976"/>
        <c:axId val="97328512"/>
      </c:barChart>
      <c:lineChart>
        <c:grouping val="standard"/>
        <c:varyColors val="0"/>
        <c:ser>
          <c:idx val="2"/>
          <c:order val="1"/>
          <c:tx>
            <c:strRef>
              <c:f>汇总表!$D$20</c:f>
              <c:strCache>
                <c:ptCount val="1"/>
                <c:pt idx="0">
                  <c:v>金额</c:v>
                </c:pt>
              </c:strCache>
            </c:strRef>
          </c:tx>
          <c:spPr>
            <a:ln w="28575" cap="rnd" cmpd="sng" algn="ctr">
              <a:solidFill>
                <a:srgbClr val="7030A0"/>
              </a:solidFill>
              <a:prstDash val="solid"/>
              <a:round/>
            </a:ln>
          </c:spPr>
          <c:marker>
            <c:symbol val="circle"/>
            <c:size val="9"/>
            <c:spPr>
              <a:solidFill>
                <a:sysClr val="window" lastClr="FFFFFF"/>
              </a:solidFill>
              <a:ln w="9525" cap="flat" cmpd="sng" algn="ctr">
                <a:solidFill>
                  <a:srgbClr val="7030A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汇总表!$B$21:$B$32</c:f>
              <c:numCache>
                <c:formatCode>General"月"</c:formatCode>
                <c:ptCount val="12"/>
                <c:pt idx="0" c:formatCode="General&quot;月&quot;">
                  <c:v>1</c:v>
                </c:pt>
                <c:pt idx="1" c:formatCode="General&quot;月&quot;">
                  <c:v>2</c:v>
                </c:pt>
                <c:pt idx="2" c:formatCode="General&quot;月&quot;">
                  <c:v>3</c:v>
                </c:pt>
                <c:pt idx="3" c:formatCode="General&quot;月&quot;">
                  <c:v>4</c:v>
                </c:pt>
                <c:pt idx="4" c:formatCode="General&quot;月&quot;">
                  <c:v>5</c:v>
                </c:pt>
                <c:pt idx="5" c:formatCode="General&quot;月&quot;">
                  <c:v>6</c:v>
                </c:pt>
                <c:pt idx="6" c:formatCode="General&quot;月&quot;">
                  <c:v>7</c:v>
                </c:pt>
                <c:pt idx="7" c:formatCode="General&quot;月&quot;">
                  <c:v>8</c:v>
                </c:pt>
                <c:pt idx="8" c:formatCode="General&quot;月&quot;">
                  <c:v>9</c:v>
                </c:pt>
                <c:pt idx="9" c:formatCode="General&quot;月&quot;">
                  <c:v>10</c:v>
                </c:pt>
                <c:pt idx="10" c:formatCode="General&quot;月&quot;">
                  <c:v>11</c:v>
                </c:pt>
                <c:pt idx="11" c:formatCode="General&quot;月&quot;">
                  <c:v>12</c:v>
                </c:pt>
              </c:numCache>
            </c:numRef>
          </c:cat>
          <c:val>
            <c:numRef>
              <c:f>汇总表!$D$21:$D$32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1178</c:v>
                </c:pt>
                <c:pt idx="8">
                  <c:v>606.5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1"/>
        <c:axId val="97326976"/>
        <c:axId val="97328512"/>
      </c:lineChart>
      <c:catAx>
        <c:axId val="97326976"/>
        <c:scaling>
          <c:orientation val="minMax"/>
        </c:scaling>
        <c:delete val="0"/>
        <c:axPos val="b"/>
        <c:numFmt formatCode="General&quot;月&quot;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97328512"/>
        <c:crosses val="autoZero"/>
        <c:auto val="1"/>
        <c:lblAlgn val="ctr"/>
        <c:lblOffset val="100"/>
        <c:noMultiLvlLbl val="0"/>
      </c:catAx>
      <c:valAx>
        <c:axId val="9732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9732697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 rot="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</c:dTable>
    </c:plotArea>
    <c:plotVisOnly val="1"/>
    <c:dispBlanksAs val="gap"/>
    <c:showDLblsOverMax val="0"/>
  </c:chart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27719;&#24635;&#34920;!A1"/><Relationship Id="rId2" Type="http://schemas.openxmlformats.org/officeDocument/2006/relationships/hyperlink" Target="#&#35760;&#24405;&#34920;!A1"/><Relationship Id="rId1" Type="http://schemas.openxmlformats.org/officeDocument/2006/relationships/hyperlink" Target="#&#20215;&#26684;&#34920;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209550</xdr:colOff>
      <xdr:row>9</xdr:row>
      <xdr:rowOff>47625</xdr:rowOff>
    </xdr:from>
    <xdr:to>
      <xdr:col>3</xdr:col>
      <xdr:colOff>0</xdr:colOff>
      <xdr:row>11</xdr:row>
      <xdr:rowOff>95250</xdr:rowOff>
    </xdr:to>
    <xdr:sp>
      <xdr:nvSpPr>
        <xdr:cNvPr id="2" name="圆角矩形 1">
          <a:hlinkClick xmlns:r="http://schemas.openxmlformats.org/officeDocument/2006/relationships" r:id="rId1"/>
        </xdr:cNvPr>
        <xdr:cNvSpPr/>
      </xdr:nvSpPr>
      <xdr:spPr>
        <a:xfrm>
          <a:off x="895350" y="1590675"/>
          <a:ext cx="1162050" cy="39052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effectLst>
          <a:reflection blurRad="6350" stA="50000" endA="300" endPos="38500" dist="508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zh-CN" altLang="en-US" sz="1400" b="1">
              <a:solidFill>
                <a:sysClr val="windowText" lastClr="000000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价 格 表</a:t>
          </a:r>
          <a:endParaRPr lang="zh-CN" altLang="en-US" sz="1400" b="1">
            <a:solidFill>
              <a:sysClr val="windowText" lastClr="000000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4</xdr:col>
      <xdr:colOff>566738</xdr:colOff>
      <xdr:row>9</xdr:row>
      <xdr:rowOff>47625</xdr:rowOff>
    </xdr:from>
    <xdr:to>
      <xdr:col>6</xdr:col>
      <xdr:colOff>357188</xdr:colOff>
      <xdr:row>11</xdr:row>
      <xdr:rowOff>95250</xdr:rowOff>
    </xdr:to>
    <xdr:sp>
      <xdr:nvSpPr>
        <xdr:cNvPr id="3" name="圆角矩形 2">
          <a:hlinkClick xmlns:r="http://schemas.openxmlformats.org/officeDocument/2006/relationships" r:id="rId2"/>
        </xdr:cNvPr>
        <xdr:cNvSpPr/>
      </xdr:nvSpPr>
      <xdr:spPr>
        <a:xfrm>
          <a:off x="3309620" y="1590675"/>
          <a:ext cx="1162050" cy="39052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effectLst>
          <a:reflection blurRad="6350" stA="50000" endA="300" endPos="38500" dist="508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zh-CN" altLang="en-US" sz="1400" b="1">
              <a:solidFill>
                <a:sysClr val="windowText" lastClr="000000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记 录 表</a:t>
          </a:r>
          <a:endParaRPr lang="zh-CN" altLang="en-US" sz="1400" b="1">
            <a:solidFill>
              <a:sysClr val="windowText" lastClr="000000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8</xdr:col>
      <xdr:colOff>238125</xdr:colOff>
      <xdr:row>9</xdr:row>
      <xdr:rowOff>47625</xdr:rowOff>
    </xdr:from>
    <xdr:to>
      <xdr:col>10</xdr:col>
      <xdr:colOff>28575</xdr:colOff>
      <xdr:row>11</xdr:row>
      <xdr:rowOff>95250</xdr:rowOff>
    </xdr:to>
    <xdr:sp>
      <xdr:nvSpPr>
        <xdr:cNvPr id="4" name="圆角矩形 3">
          <a:hlinkClick xmlns:r="http://schemas.openxmlformats.org/officeDocument/2006/relationships" r:id="rId3"/>
        </xdr:cNvPr>
        <xdr:cNvSpPr/>
      </xdr:nvSpPr>
      <xdr:spPr>
        <a:xfrm>
          <a:off x="5724525" y="1590675"/>
          <a:ext cx="1162050" cy="39052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effectLst>
          <a:reflection blurRad="6350" stA="50000" endA="300" endPos="38500" dist="508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zh-CN" altLang="en-US" sz="1400" b="1">
              <a:solidFill>
                <a:sysClr val="windowText" lastClr="000000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汇 总 表</a:t>
          </a:r>
          <a:endParaRPr lang="zh-CN" altLang="en-US" sz="1400" b="1">
            <a:solidFill>
              <a:sysClr val="windowText" lastClr="000000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8</xdr:col>
      <xdr:colOff>476250</xdr:colOff>
      <xdr:row>17</xdr:row>
      <xdr:rowOff>104775</xdr:rowOff>
    </xdr:from>
    <xdr:to>
      <xdr:col>10</xdr:col>
      <xdr:colOff>285750</xdr:colOff>
      <xdr:row>21</xdr:row>
      <xdr:rowOff>114300</xdr:rowOff>
    </xdr:to>
    <xdr:sp>
      <xdr:nvSpPr>
        <xdr:cNvPr id="6" name="云形 5"/>
        <xdr:cNvSpPr/>
      </xdr:nvSpPr>
      <xdr:spPr>
        <a:xfrm>
          <a:off x="5962650" y="3019425"/>
          <a:ext cx="1181100" cy="695325"/>
        </a:xfrm>
        <a:prstGeom prst="cloud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28574</xdr:colOff>
      <xdr:row>1</xdr:row>
      <xdr:rowOff>361949</xdr:rowOff>
    </xdr:from>
    <xdr:to>
      <xdr:col>15</xdr:col>
      <xdr:colOff>114299</xdr:colOff>
      <xdr:row>16</xdr:row>
      <xdr:rowOff>19049</xdr:rowOff>
    </xdr:to>
    <xdr:graphicFrame>
      <xdr:nvGraphicFramePr>
        <xdr:cNvPr id="2" name="图表 1"/>
        <xdr:cNvGraphicFramePr/>
      </xdr:nvGraphicFramePr>
      <xdr:xfrm>
        <a:off x="2266315" y="485140"/>
        <a:ext cx="7629525" cy="30956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38099</xdr:colOff>
      <xdr:row>18</xdr:row>
      <xdr:rowOff>352424</xdr:rowOff>
    </xdr:from>
    <xdr:to>
      <xdr:col>15</xdr:col>
      <xdr:colOff>133350</xdr:colOff>
      <xdr:row>33</xdr:row>
      <xdr:rowOff>133349</xdr:rowOff>
    </xdr:to>
    <xdr:graphicFrame>
      <xdr:nvGraphicFramePr>
        <xdr:cNvPr id="3" name="图表 2"/>
        <xdr:cNvGraphicFramePr/>
      </xdr:nvGraphicFramePr>
      <xdr:xfrm>
        <a:off x="2275840" y="4333240"/>
        <a:ext cx="7639685" cy="30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5"/>
  <sheetViews>
    <sheetView showGridLines="0" workbookViewId="0">
      <selection activeCell="M2" sqref="M2"/>
    </sheetView>
  </sheetViews>
  <sheetFormatPr defaultColWidth="9" defaultRowHeight="13.5"/>
  <sheetData>
    <row r="1" spans="1:1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</sheetData>
  <mergeCells count="1">
    <mergeCell ref="A1:L6"/>
  </mergeCells>
  <pageMargins left="0.75" right="0.75" top="1" bottom="1" header="0.511805555555556" footer="0.511805555555556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9"/>
  <sheetViews>
    <sheetView showGridLines="0" workbookViewId="0">
      <selection activeCell="C1" sqref="C1"/>
    </sheetView>
  </sheetViews>
  <sheetFormatPr defaultColWidth="9" defaultRowHeight="16.5" outlineLevelCol="2"/>
  <cols>
    <col min="1" max="2" width="12.25" style="1" customWidth="1"/>
  </cols>
  <sheetData>
    <row r="1" ht="29.25" customHeight="1" spans="1:3">
      <c r="A1" s="16" t="s">
        <v>1</v>
      </c>
      <c r="B1" s="16"/>
      <c r="C1" s="7" t="s">
        <v>2</v>
      </c>
    </row>
    <row r="2" spans="1:2">
      <c r="A2" s="3" t="s">
        <v>3</v>
      </c>
      <c r="B2" s="3" t="s">
        <v>4</v>
      </c>
    </row>
    <row r="3" spans="1:2">
      <c r="A3" s="4" t="s">
        <v>5</v>
      </c>
      <c r="B3" s="4">
        <v>2</v>
      </c>
    </row>
    <row r="4" spans="1:2">
      <c r="A4" s="4" t="s">
        <v>6</v>
      </c>
      <c r="B4" s="4">
        <v>3</v>
      </c>
    </row>
    <row r="5" spans="1:2">
      <c r="A5" s="4" t="s">
        <v>7</v>
      </c>
      <c r="B5" s="4">
        <v>0.5</v>
      </c>
    </row>
    <row r="6" spans="1:2">
      <c r="A6" s="4" t="s">
        <v>8</v>
      </c>
      <c r="B6" s="4">
        <v>1</v>
      </c>
    </row>
    <row r="7" spans="1:2">
      <c r="A7" s="4" t="s">
        <v>9</v>
      </c>
      <c r="B7" s="4">
        <v>0.5</v>
      </c>
    </row>
    <row r="8" spans="1:2">
      <c r="A8" s="4" t="s">
        <v>10</v>
      </c>
      <c r="B8" s="4">
        <v>10</v>
      </c>
    </row>
    <row r="9" spans="1:2">
      <c r="A9" s="4" t="s">
        <v>11</v>
      </c>
      <c r="B9" s="4">
        <v>2</v>
      </c>
    </row>
    <row r="10" spans="1:2">
      <c r="A10" s="4"/>
      <c r="B10" s="4"/>
    </row>
    <row r="11" spans="1:2">
      <c r="A11" s="4"/>
      <c r="B11" s="4"/>
    </row>
    <row r="12" spans="1:2">
      <c r="A12" s="4"/>
      <c r="B12" s="4"/>
    </row>
    <row r="13" spans="1:2">
      <c r="A13" s="4"/>
      <c r="B13" s="4"/>
    </row>
    <row r="14" spans="1:2">
      <c r="A14" s="4"/>
      <c r="B14" s="4"/>
    </row>
    <row r="15" spans="1:2">
      <c r="A15" s="4"/>
      <c r="B15" s="4"/>
    </row>
    <row r="16" spans="1:2">
      <c r="A16" s="4"/>
      <c r="B16" s="4"/>
    </row>
    <row r="17" spans="1:2">
      <c r="A17" s="4"/>
      <c r="B17" s="4"/>
    </row>
    <row r="18" spans="1:2">
      <c r="A18" s="4"/>
      <c r="B18" s="4"/>
    </row>
    <row r="19" spans="1:2">
      <c r="A19" s="4"/>
      <c r="B19" s="4"/>
    </row>
  </sheetData>
  <mergeCells count="1">
    <mergeCell ref="A1:B1"/>
  </mergeCells>
  <hyperlinks>
    <hyperlink ref="C1" location="首页!A1" display="首页"/>
  </hyperlink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00"/>
  <sheetViews>
    <sheetView showGridLines="0" workbookViewId="0">
      <selection activeCell="G7" sqref="G7"/>
    </sheetView>
  </sheetViews>
  <sheetFormatPr defaultColWidth="9" defaultRowHeight="16.5" outlineLevelCol="5"/>
  <cols>
    <col min="1" max="1" width="15.625" style="8" customWidth="1"/>
    <col min="2" max="2" width="17.25" style="8" customWidth="1"/>
    <col min="3" max="3" width="14.125" style="8" customWidth="1"/>
    <col min="4" max="5" width="13.75" style="8" customWidth="1"/>
  </cols>
  <sheetData>
    <row r="1" ht="26.1" customHeight="1" spans="1:6">
      <c r="A1" s="9" t="s">
        <v>12</v>
      </c>
      <c r="B1" s="9"/>
      <c r="C1" s="9"/>
      <c r="D1" s="9"/>
      <c r="E1" s="9"/>
      <c r="F1" s="7" t="s">
        <v>2</v>
      </c>
    </row>
    <row r="2" ht="20.1" customHeight="1" spans="1:5">
      <c r="A2" s="10" t="s">
        <v>13</v>
      </c>
      <c r="B2" s="10" t="s">
        <v>14</v>
      </c>
      <c r="C2" s="10" t="s">
        <v>15</v>
      </c>
      <c r="D2" s="10" t="s">
        <v>4</v>
      </c>
      <c r="E2" s="10" t="s">
        <v>16</v>
      </c>
    </row>
    <row r="3" ht="17.25" spans="1:5">
      <c r="A3" s="11">
        <v>42948</v>
      </c>
      <c r="B3" s="12" t="s">
        <v>6</v>
      </c>
      <c r="C3" s="12">
        <v>168</v>
      </c>
      <c r="D3" s="12">
        <f>IFERROR(VLOOKUP(B3,价格表!A:B,2,0),"")</f>
        <v>3</v>
      </c>
      <c r="E3" s="12">
        <f>IFERROR(C3*D3,0)</f>
        <v>504</v>
      </c>
    </row>
    <row r="4" ht="17.25" spans="1:5">
      <c r="A4" s="13">
        <v>42950</v>
      </c>
      <c r="B4" s="14" t="s">
        <v>5</v>
      </c>
      <c r="C4" s="14">
        <v>160</v>
      </c>
      <c r="D4" s="14">
        <f>IFERROR(VLOOKUP(B4,价格表!A:B,2,0),"")</f>
        <v>2</v>
      </c>
      <c r="E4" s="14">
        <f>IFERROR(C4*D4,0)</f>
        <v>320</v>
      </c>
    </row>
    <row r="5" ht="17.25" spans="1:5">
      <c r="A5" s="11">
        <v>42952</v>
      </c>
      <c r="B5" s="12" t="s">
        <v>8</v>
      </c>
      <c r="C5" s="12">
        <v>3</v>
      </c>
      <c r="D5" s="12">
        <f>IFERROR(VLOOKUP(B5,价格表!A:B,2,0),"")</f>
        <v>1</v>
      </c>
      <c r="E5" s="12">
        <f t="shared" ref="E5:E68" si="0">IFERROR(C5*D5,0)</f>
        <v>3</v>
      </c>
    </row>
    <row r="6" ht="17.25" spans="1:5">
      <c r="A6" s="13">
        <v>42954</v>
      </c>
      <c r="B6" s="14" t="s">
        <v>9</v>
      </c>
      <c r="C6" s="14">
        <v>107</v>
      </c>
      <c r="D6" s="14">
        <f>IFERROR(VLOOKUP(B6,价格表!A:B,2,0),"")</f>
        <v>0.5</v>
      </c>
      <c r="E6" s="14">
        <f t="shared" si="0"/>
        <v>53.5</v>
      </c>
    </row>
    <row r="7" ht="17.25" spans="1:5">
      <c r="A7" s="11">
        <v>42956</v>
      </c>
      <c r="B7" s="12" t="s">
        <v>7</v>
      </c>
      <c r="C7" s="12">
        <v>147</v>
      </c>
      <c r="D7" s="12">
        <f>IFERROR(VLOOKUP(B7,价格表!A:B,2,0),"")</f>
        <v>0.5</v>
      </c>
      <c r="E7" s="12">
        <f t="shared" si="0"/>
        <v>73.5</v>
      </c>
    </row>
    <row r="8" ht="17.25" spans="1:5">
      <c r="A8" s="13">
        <v>42958</v>
      </c>
      <c r="B8" s="14" t="s">
        <v>5</v>
      </c>
      <c r="C8" s="14">
        <v>77</v>
      </c>
      <c r="D8" s="14">
        <f>IFERROR(VLOOKUP(B8,价格表!A:B,2,0),"")</f>
        <v>2</v>
      </c>
      <c r="E8" s="14">
        <f t="shared" si="0"/>
        <v>154</v>
      </c>
    </row>
    <row r="9" ht="17.25" spans="1:5">
      <c r="A9" s="11">
        <v>42960</v>
      </c>
      <c r="B9" s="12" t="s">
        <v>8</v>
      </c>
      <c r="C9" s="12">
        <v>2</v>
      </c>
      <c r="D9" s="12">
        <f>IFERROR(VLOOKUP(B9,价格表!A:B,2,0),"")</f>
        <v>1</v>
      </c>
      <c r="E9" s="12">
        <f t="shared" si="0"/>
        <v>2</v>
      </c>
    </row>
    <row r="10" ht="17.25" spans="1:5">
      <c r="A10" s="13">
        <v>42962</v>
      </c>
      <c r="B10" s="14" t="s">
        <v>9</v>
      </c>
      <c r="C10" s="14">
        <v>64</v>
      </c>
      <c r="D10" s="14">
        <f>IFERROR(VLOOKUP(B10,价格表!A:B,2,0),"")</f>
        <v>0.5</v>
      </c>
      <c r="E10" s="14">
        <f t="shared" si="0"/>
        <v>32</v>
      </c>
    </row>
    <row r="11" ht="17.25" spans="1:5">
      <c r="A11" s="11">
        <v>42964</v>
      </c>
      <c r="B11" s="12" t="s">
        <v>7</v>
      </c>
      <c r="C11" s="12">
        <v>72</v>
      </c>
      <c r="D11" s="12">
        <f>IFERROR(VLOOKUP(B11,价格表!A:B,2,0),"")</f>
        <v>0.5</v>
      </c>
      <c r="E11" s="12">
        <f t="shared" si="0"/>
        <v>36</v>
      </c>
    </row>
    <row r="12" ht="17.25" spans="1:5">
      <c r="A12" s="13">
        <v>42988</v>
      </c>
      <c r="B12" s="14" t="s">
        <v>9</v>
      </c>
      <c r="C12" s="14">
        <v>3</v>
      </c>
      <c r="D12" s="14">
        <f>IFERROR(VLOOKUP(B12,价格表!A:B,2,0),"")</f>
        <v>0.5</v>
      </c>
      <c r="E12" s="14">
        <f t="shared" si="0"/>
        <v>1.5</v>
      </c>
    </row>
    <row r="13" ht="17.25" spans="1:5">
      <c r="A13" s="15">
        <v>42990</v>
      </c>
      <c r="B13" s="12" t="s">
        <v>7</v>
      </c>
      <c r="C13" s="8">
        <v>10</v>
      </c>
      <c r="D13" s="12">
        <f>IFERROR(VLOOKUP(B13,价格表!A:B,2,0),"")</f>
        <v>0.5</v>
      </c>
      <c r="E13" s="12">
        <f t="shared" si="0"/>
        <v>5</v>
      </c>
    </row>
    <row r="14" ht="17.25" spans="1:5">
      <c r="A14" s="13">
        <v>42992</v>
      </c>
      <c r="B14" s="14" t="s">
        <v>5</v>
      </c>
      <c r="C14" s="14">
        <v>100</v>
      </c>
      <c r="D14" s="14">
        <f>IFERROR(VLOOKUP(B14,价格表!A:B,2,0),"")</f>
        <v>2</v>
      </c>
      <c r="E14" s="14">
        <f t="shared" si="0"/>
        <v>200</v>
      </c>
    </row>
    <row r="15" ht="17.25" spans="1:5">
      <c r="A15" s="15">
        <v>42994</v>
      </c>
      <c r="B15" s="12" t="s">
        <v>8</v>
      </c>
      <c r="C15" s="8">
        <v>200</v>
      </c>
      <c r="D15" s="12">
        <f>IFERROR(VLOOKUP(B15,价格表!A:B,2,0),"")</f>
        <v>1</v>
      </c>
      <c r="E15" s="12">
        <f t="shared" si="0"/>
        <v>200</v>
      </c>
    </row>
    <row r="16" ht="17.25" spans="1:5">
      <c r="A16" s="13">
        <v>42996</v>
      </c>
      <c r="B16" s="14" t="s">
        <v>10</v>
      </c>
      <c r="C16" s="14">
        <v>20</v>
      </c>
      <c r="D16" s="14">
        <f>IFERROR(VLOOKUP(B16,价格表!A:B,2,0),"")</f>
        <v>10</v>
      </c>
      <c r="E16" s="14">
        <f t="shared" si="0"/>
        <v>200</v>
      </c>
    </row>
    <row r="17" ht="17.25" spans="4:5">
      <c r="D17" s="12" t="str">
        <f>IFERROR(VLOOKUP(B17,价格表!A:B,2,0),"")</f>
        <v/>
      </c>
      <c r="E17" s="12">
        <f t="shared" si="0"/>
        <v>0</v>
      </c>
    </row>
    <row r="18" ht="17.25" spans="1:5">
      <c r="A18" s="13"/>
      <c r="B18" s="14"/>
      <c r="C18" s="14"/>
      <c r="D18" s="14" t="str">
        <f>IFERROR(VLOOKUP(B18,价格表!A:B,2,0),"")</f>
        <v/>
      </c>
      <c r="E18" s="14">
        <f t="shared" si="0"/>
        <v>0</v>
      </c>
    </row>
    <row r="19" ht="17.25" spans="4:5">
      <c r="D19" s="12" t="str">
        <f>IFERROR(VLOOKUP(B19,价格表!A:B,2,0),"")</f>
        <v/>
      </c>
      <c r="E19" s="12">
        <f t="shared" si="0"/>
        <v>0</v>
      </c>
    </row>
    <row r="20" ht="17.25" spans="1:5">
      <c r="A20" s="13"/>
      <c r="B20" s="14"/>
      <c r="C20" s="14"/>
      <c r="D20" s="14" t="str">
        <f>IFERROR(VLOOKUP(B20,价格表!A:B,2,0),"")</f>
        <v/>
      </c>
      <c r="E20" s="14">
        <f t="shared" si="0"/>
        <v>0</v>
      </c>
    </row>
    <row r="21" ht="17.25" spans="4:5">
      <c r="D21" s="12" t="str">
        <f>IFERROR(VLOOKUP(B21,价格表!A:B,2,0),"")</f>
        <v/>
      </c>
      <c r="E21" s="12">
        <f t="shared" si="0"/>
        <v>0</v>
      </c>
    </row>
    <row r="22" ht="17.25" spans="1:5">
      <c r="A22" s="13"/>
      <c r="B22" s="14"/>
      <c r="C22" s="14"/>
      <c r="D22" s="14" t="str">
        <f>IFERROR(VLOOKUP(B22,价格表!A:B,2,0),"")</f>
        <v/>
      </c>
      <c r="E22" s="14">
        <f t="shared" si="0"/>
        <v>0</v>
      </c>
    </row>
    <row r="23" ht="17.25" spans="4:5">
      <c r="D23" s="12" t="str">
        <f>IFERROR(VLOOKUP(B23,价格表!A:B,2,0),"")</f>
        <v/>
      </c>
      <c r="E23" s="12">
        <f t="shared" si="0"/>
        <v>0</v>
      </c>
    </row>
    <row r="24" ht="17.25" spans="1:5">
      <c r="A24" s="13"/>
      <c r="B24" s="14"/>
      <c r="C24" s="14"/>
      <c r="D24" s="14" t="str">
        <f>IFERROR(VLOOKUP(B24,价格表!A:B,2,0),"")</f>
        <v/>
      </c>
      <c r="E24" s="14">
        <f t="shared" si="0"/>
        <v>0</v>
      </c>
    </row>
    <row r="25" ht="17.25" spans="4:5">
      <c r="D25" s="12" t="str">
        <f>IFERROR(VLOOKUP(B25,价格表!A:B,2,0),"")</f>
        <v/>
      </c>
      <c r="E25" s="12">
        <f t="shared" si="0"/>
        <v>0</v>
      </c>
    </row>
    <row r="26" ht="17.25" spans="1:5">
      <c r="A26" s="13"/>
      <c r="B26" s="14"/>
      <c r="C26" s="14"/>
      <c r="D26" s="14" t="str">
        <f>IFERROR(VLOOKUP(B26,价格表!A:B,2,0),"")</f>
        <v/>
      </c>
      <c r="E26" s="14">
        <f t="shared" si="0"/>
        <v>0</v>
      </c>
    </row>
    <row r="27" ht="17.25" spans="4:5">
      <c r="D27" s="12" t="str">
        <f>IFERROR(VLOOKUP(B27,价格表!A:B,2,0),"")</f>
        <v/>
      </c>
      <c r="E27" s="12">
        <f t="shared" si="0"/>
        <v>0</v>
      </c>
    </row>
    <row r="28" ht="17.25" spans="1:5">
      <c r="A28" s="13"/>
      <c r="B28" s="14"/>
      <c r="C28" s="14"/>
      <c r="D28" s="14" t="str">
        <f>IFERROR(VLOOKUP(B28,价格表!A:B,2,0),"")</f>
        <v/>
      </c>
      <c r="E28" s="14">
        <f t="shared" si="0"/>
        <v>0</v>
      </c>
    </row>
    <row r="29" ht="17.25" spans="4:5">
      <c r="D29" s="12" t="str">
        <f>IFERROR(VLOOKUP(B29,价格表!A:B,2,0),"")</f>
        <v/>
      </c>
      <c r="E29" s="12">
        <f t="shared" si="0"/>
        <v>0</v>
      </c>
    </row>
    <row r="30" ht="17.25" spans="1:5">
      <c r="A30" s="13"/>
      <c r="B30" s="14"/>
      <c r="C30" s="14"/>
      <c r="D30" s="14" t="str">
        <f>IFERROR(VLOOKUP(B30,价格表!A:B,2,0),"")</f>
        <v/>
      </c>
      <c r="E30" s="14">
        <f t="shared" si="0"/>
        <v>0</v>
      </c>
    </row>
    <row r="31" ht="17.25" spans="4:5">
      <c r="D31" s="12" t="str">
        <f>IFERROR(VLOOKUP(B31,价格表!A:B,2,0),"")</f>
        <v/>
      </c>
      <c r="E31" s="12">
        <f t="shared" si="0"/>
        <v>0</v>
      </c>
    </row>
    <row r="32" ht="17.25" spans="1:5">
      <c r="A32" s="13"/>
      <c r="B32" s="14"/>
      <c r="C32" s="14"/>
      <c r="D32" s="14" t="str">
        <f>IFERROR(VLOOKUP(B32,价格表!A:B,2,0),"")</f>
        <v/>
      </c>
      <c r="E32" s="14">
        <f t="shared" si="0"/>
        <v>0</v>
      </c>
    </row>
    <row r="33" ht="17.25" spans="4:5">
      <c r="D33" s="12" t="str">
        <f>IFERROR(VLOOKUP(B33,价格表!A:B,2,0),"")</f>
        <v/>
      </c>
      <c r="E33" s="12">
        <f t="shared" si="0"/>
        <v>0</v>
      </c>
    </row>
    <row r="34" ht="17.25" spans="1:5">
      <c r="A34" s="13"/>
      <c r="B34" s="14"/>
      <c r="C34" s="14"/>
      <c r="D34" s="14" t="str">
        <f>IFERROR(VLOOKUP(B34,价格表!A:B,2,0),"")</f>
        <v/>
      </c>
      <c r="E34" s="14">
        <f t="shared" si="0"/>
        <v>0</v>
      </c>
    </row>
    <row r="35" ht="17.25" spans="4:5">
      <c r="D35" s="12" t="str">
        <f>IFERROR(VLOOKUP(B35,价格表!A:B,2,0),"")</f>
        <v/>
      </c>
      <c r="E35" s="12">
        <f t="shared" si="0"/>
        <v>0</v>
      </c>
    </row>
    <row r="36" ht="17.25" spans="1:5">
      <c r="A36" s="13"/>
      <c r="B36" s="14"/>
      <c r="C36" s="14"/>
      <c r="D36" s="14" t="str">
        <f>IFERROR(VLOOKUP(B36,价格表!A:B,2,0),"")</f>
        <v/>
      </c>
      <c r="E36" s="14">
        <f t="shared" si="0"/>
        <v>0</v>
      </c>
    </row>
    <row r="37" ht="17.25" spans="4:5">
      <c r="D37" s="12" t="str">
        <f>IFERROR(VLOOKUP(B37,价格表!A:B,2,0),"")</f>
        <v/>
      </c>
      <c r="E37" s="12">
        <f t="shared" si="0"/>
        <v>0</v>
      </c>
    </row>
    <row r="38" ht="17.25" spans="1:5">
      <c r="A38" s="13"/>
      <c r="B38" s="14"/>
      <c r="C38" s="14"/>
      <c r="D38" s="14" t="str">
        <f>IFERROR(VLOOKUP(B38,价格表!A:B,2,0),"")</f>
        <v/>
      </c>
      <c r="E38" s="14">
        <f t="shared" si="0"/>
        <v>0</v>
      </c>
    </row>
    <row r="39" ht="17.25" spans="4:5">
      <c r="D39" s="12" t="str">
        <f>IFERROR(VLOOKUP(B39,价格表!A:B,2,0),"")</f>
        <v/>
      </c>
      <c r="E39" s="12">
        <f t="shared" si="0"/>
        <v>0</v>
      </c>
    </row>
    <row r="40" ht="17.25" spans="1:5">
      <c r="A40" s="13"/>
      <c r="B40" s="14"/>
      <c r="C40" s="14"/>
      <c r="D40" s="14" t="str">
        <f>IFERROR(VLOOKUP(B40,价格表!A:B,2,0),"")</f>
        <v/>
      </c>
      <c r="E40" s="14">
        <f t="shared" si="0"/>
        <v>0</v>
      </c>
    </row>
    <row r="41" ht="17.25" spans="4:5">
      <c r="D41" s="12" t="str">
        <f>IFERROR(VLOOKUP(B41,价格表!A:B,2,0),"")</f>
        <v/>
      </c>
      <c r="E41" s="12">
        <f t="shared" si="0"/>
        <v>0</v>
      </c>
    </row>
    <row r="42" ht="17.25" spans="1:5">
      <c r="A42" s="13"/>
      <c r="B42" s="14"/>
      <c r="C42" s="14"/>
      <c r="D42" s="14" t="str">
        <f>IFERROR(VLOOKUP(B42,价格表!A:B,2,0),"")</f>
        <v/>
      </c>
      <c r="E42" s="14">
        <f t="shared" si="0"/>
        <v>0</v>
      </c>
    </row>
    <row r="43" ht="17.25" spans="4:5">
      <c r="D43" s="12" t="str">
        <f>IFERROR(VLOOKUP(B43,价格表!A:B,2,0),"")</f>
        <v/>
      </c>
      <c r="E43" s="12">
        <f t="shared" si="0"/>
        <v>0</v>
      </c>
    </row>
    <row r="44" ht="17.25" spans="1:5">
      <c r="A44" s="13"/>
      <c r="B44" s="14"/>
      <c r="C44" s="14"/>
      <c r="D44" s="14" t="str">
        <f>IFERROR(VLOOKUP(B44,价格表!A:B,2,0),"")</f>
        <v/>
      </c>
      <c r="E44" s="14">
        <f t="shared" si="0"/>
        <v>0</v>
      </c>
    </row>
    <row r="45" ht="17.25" spans="4:5">
      <c r="D45" s="12" t="str">
        <f>IFERROR(VLOOKUP(B45,价格表!A:B,2,0),"")</f>
        <v/>
      </c>
      <c r="E45" s="12">
        <f t="shared" si="0"/>
        <v>0</v>
      </c>
    </row>
    <row r="46" ht="17.25" spans="1:5">
      <c r="A46" s="13"/>
      <c r="B46" s="14"/>
      <c r="C46" s="14"/>
      <c r="D46" s="14" t="str">
        <f>IFERROR(VLOOKUP(B46,价格表!A:B,2,0),"")</f>
        <v/>
      </c>
      <c r="E46" s="14">
        <f t="shared" si="0"/>
        <v>0</v>
      </c>
    </row>
    <row r="47" ht="17.25" spans="4:5">
      <c r="D47" s="12" t="str">
        <f>IFERROR(VLOOKUP(B47,价格表!A:B,2,0),"")</f>
        <v/>
      </c>
      <c r="E47" s="12">
        <f t="shared" si="0"/>
        <v>0</v>
      </c>
    </row>
    <row r="48" ht="17.25" spans="1:5">
      <c r="A48" s="13"/>
      <c r="B48" s="14"/>
      <c r="C48" s="14"/>
      <c r="D48" s="14" t="str">
        <f>IFERROR(VLOOKUP(B48,价格表!A:B,2,0),"")</f>
        <v/>
      </c>
      <c r="E48" s="14">
        <f t="shared" si="0"/>
        <v>0</v>
      </c>
    </row>
    <row r="49" ht="17.25" spans="4:5">
      <c r="D49" s="12" t="str">
        <f>IFERROR(VLOOKUP(B49,价格表!A:B,2,0),"")</f>
        <v/>
      </c>
      <c r="E49" s="12">
        <f t="shared" si="0"/>
        <v>0</v>
      </c>
    </row>
    <row r="50" ht="17.25" spans="1:5">
      <c r="A50" s="13"/>
      <c r="B50" s="14"/>
      <c r="C50" s="14"/>
      <c r="D50" s="14" t="str">
        <f>IFERROR(VLOOKUP(B50,价格表!A:B,2,0),"")</f>
        <v/>
      </c>
      <c r="E50" s="14">
        <f t="shared" si="0"/>
        <v>0</v>
      </c>
    </row>
    <row r="51" ht="17.25" spans="4:5">
      <c r="D51" s="12" t="str">
        <f>IFERROR(VLOOKUP(B51,价格表!A:B,2,0),"")</f>
        <v/>
      </c>
      <c r="E51" s="12">
        <f t="shared" si="0"/>
        <v>0</v>
      </c>
    </row>
    <row r="52" ht="17.25" spans="1:5">
      <c r="A52" s="13"/>
      <c r="B52" s="14"/>
      <c r="C52" s="14"/>
      <c r="D52" s="14" t="str">
        <f>IFERROR(VLOOKUP(B52,价格表!A:B,2,0),"")</f>
        <v/>
      </c>
      <c r="E52" s="14">
        <f t="shared" si="0"/>
        <v>0</v>
      </c>
    </row>
    <row r="53" ht="17.25" spans="4:5">
      <c r="D53" s="12" t="str">
        <f>IFERROR(VLOOKUP(B53,价格表!A:B,2,0),"")</f>
        <v/>
      </c>
      <c r="E53" s="12">
        <f t="shared" si="0"/>
        <v>0</v>
      </c>
    </row>
    <row r="54" ht="17.25" spans="1:5">
      <c r="A54" s="13"/>
      <c r="B54" s="14"/>
      <c r="C54" s="14"/>
      <c r="D54" s="14" t="str">
        <f>IFERROR(VLOOKUP(B54,价格表!A:B,2,0),"")</f>
        <v/>
      </c>
      <c r="E54" s="14">
        <f t="shared" si="0"/>
        <v>0</v>
      </c>
    </row>
    <row r="55" ht="17.25" spans="4:5">
      <c r="D55" s="12" t="str">
        <f>IFERROR(VLOOKUP(B55,价格表!A:B,2,0),"")</f>
        <v/>
      </c>
      <c r="E55" s="12">
        <f t="shared" si="0"/>
        <v>0</v>
      </c>
    </row>
    <row r="56" ht="17.25" spans="1:5">
      <c r="A56" s="13"/>
      <c r="B56" s="14"/>
      <c r="C56" s="14"/>
      <c r="D56" s="14" t="str">
        <f>IFERROR(VLOOKUP(B56,价格表!A:B,2,0),"")</f>
        <v/>
      </c>
      <c r="E56" s="14">
        <f t="shared" si="0"/>
        <v>0</v>
      </c>
    </row>
    <row r="57" ht="17.25" spans="4:5">
      <c r="D57" s="12" t="str">
        <f>IFERROR(VLOOKUP(B57,价格表!A:B,2,0),"")</f>
        <v/>
      </c>
      <c r="E57" s="12">
        <f t="shared" si="0"/>
        <v>0</v>
      </c>
    </row>
    <row r="58" ht="17.25" spans="1:5">
      <c r="A58" s="13"/>
      <c r="B58" s="14"/>
      <c r="C58" s="14"/>
      <c r="D58" s="14" t="str">
        <f>IFERROR(VLOOKUP(B58,价格表!A:B,2,0),"")</f>
        <v/>
      </c>
      <c r="E58" s="14">
        <f t="shared" si="0"/>
        <v>0</v>
      </c>
    </row>
    <row r="59" ht="17.25" spans="4:5">
      <c r="D59" s="12" t="str">
        <f>IFERROR(VLOOKUP(B59,价格表!A:B,2,0),"")</f>
        <v/>
      </c>
      <c r="E59" s="12">
        <f t="shared" si="0"/>
        <v>0</v>
      </c>
    </row>
    <row r="60" ht="17.25" spans="1:5">
      <c r="A60" s="13"/>
      <c r="B60" s="14"/>
      <c r="C60" s="14"/>
      <c r="D60" s="14" t="str">
        <f>IFERROR(VLOOKUP(B60,价格表!A:B,2,0),"")</f>
        <v/>
      </c>
      <c r="E60" s="14">
        <f t="shared" si="0"/>
        <v>0</v>
      </c>
    </row>
    <row r="61" ht="17.25" spans="4:5">
      <c r="D61" s="12" t="str">
        <f>IFERROR(VLOOKUP(B61,价格表!A:B,2,0),"")</f>
        <v/>
      </c>
      <c r="E61" s="12">
        <f t="shared" si="0"/>
        <v>0</v>
      </c>
    </row>
    <row r="62" ht="17.25" spans="1:5">
      <c r="A62" s="13"/>
      <c r="B62" s="14"/>
      <c r="C62" s="14"/>
      <c r="D62" s="14" t="str">
        <f>IFERROR(VLOOKUP(B62,价格表!A:B,2,0),"")</f>
        <v/>
      </c>
      <c r="E62" s="14">
        <f t="shared" si="0"/>
        <v>0</v>
      </c>
    </row>
    <row r="63" ht="17.25" spans="4:5">
      <c r="D63" s="12" t="str">
        <f>IFERROR(VLOOKUP(B63,价格表!A:B,2,0),"")</f>
        <v/>
      </c>
      <c r="E63" s="12">
        <f t="shared" si="0"/>
        <v>0</v>
      </c>
    </row>
    <row r="64" ht="17.25" spans="1:5">
      <c r="A64" s="13"/>
      <c r="B64" s="14"/>
      <c r="C64" s="14"/>
      <c r="D64" s="14" t="str">
        <f>IFERROR(VLOOKUP(B64,价格表!A:B,2,0),"")</f>
        <v/>
      </c>
      <c r="E64" s="14">
        <f t="shared" si="0"/>
        <v>0</v>
      </c>
    </row>
    <row r="65" ht="17.25" spans="4:5">
      <c r="D65" s="12" t="str">
        <f>IFERROR(VLOOKUP(B65,价格表!A:B,2,0),"")</f>
        <v/>
      </c>
      <c r="E65" s="12">
        <f t="shared" si="0"/>
        <v>0</v>
      </c>
    </row>
    <row r="66" ht="17.25" spans="1:5">
      <c r="A66" s="13"/>
      <c r="B66" s="14"/>
      <c r="C66" s="14"/>
      <c r="D66" s="14" t="str">
        <f>IFERROR(VLOOKUP(B66,价格表!A:B,2,0),"")</f>
        <v/>
      </c>
      <c r="E66" s="14">
        <f t="shared" si="0"/>
        <v>0</v>
      </c>
    </row>
    <row r="67" ht="17.25" spans="4:5">
      <c r="D67" s="12" t="str">
        <f>IFERROR(VLOOKUP(B67,价格表!A:B,2,0),"")</f>
        <v/>
      </c>
      <c r="E67" s="12">
        <f t="shared" si="0"/>
        <v>0</v>
      </c>
    </row>
    <row r="68" ht="17.25" spans="1:5">
      <c r="A68" s="13"/>
      <c r="B68" s="14"/>
      <c r="C68" s="14"/>
      <c r="D68" s="14" t="str">
        <f>IFERROR(VLOOKUP(B68,价格表!A:B,2,0),"")</f>
        <v/>
      </c>
      <c r="E68" s="14">
        <f t="shared" si="0"/>
        <v>0</v>
      </c>
    </row>
    <row r="69" ht="17.25" spans="4:5">
      <c r="D69" s="12" t="str">
        <f>IFERROR(VLOOKUP(B69,价格表!A:B,2,0),"")</f>
        <v/>
      </c>
      <c r="E69" s="12">
        <f t="shared" ref="E69:E132" si="1">IFERROR(C69*D69,0)</f>
        <v>0</v>
      </c>
    </row>
    <row r="70" ht="17.25" spans="1:5">
      <c r="A70" s="13"/>
      <c r="B70" s="14"/>
      <c r="C70" s="14"/>
      <c r="D70" s="14" t="str">
        <f>IFERROR(VLOOKUP(B70,价格表!A:B,2,0),"")</f>
        <v/>
      </c>
      <c r="E70" s="14">
        <f t="shared" si="1"/>
        <v>0</v>
      </c>
    </row>
    <row r="71" ht="17.25" spans="4:5">
      <c r="D71" s="12" t="str">
        <f>IFERROR(VLOOKUP(B71,价格表!A:B,2,0),"")</f>
        <v/>
      </c>
      <c r="E71" s="12">
        <f t="shared" si="1"/>
        <v>0</v>
      </c>
    </row>
    <row r="72" ht="17.25" spans="1:5">
      <c r="A72" s="13"/>
      <c r="B72" s="14"/>
      <c r="C72" s="14"/>
      <c r="D72" s="14" t="str">
        <f>IFERROR(VLOOKUP(B72,价格表!A:B,2,0),"")</f>
        <v/>
      </c>
      <c r="E72" s="14">
        <f t="shared" si="1"/>
        <v>0</v>
      </c>
    </row>
    <row r="73" ht="17.25" spans="4:5">
      <c r="D73" s="12" t="str">
        <f>IFERROR(VLOOKUP(B73,价格表!A:B,2,0),"")</f>
        <v/>
      </c>
      <c r="E73" s="12">
        <f t="shared" si="1"/>
        <v>0</v>
      </c>
    </row>
    <row r="74" ht="17.25" spans="1:5">
      <c r="A74" s="13"/>
      <c r="B74" s="14"/>
      <c r="C74" s="14"/>
      <c r="D74" s="14" t="str">
        <f>IFERROR(VLOOKUP(B74,价格表!A:B,2,0),"")</f>
        <v/>
      </c>
      <c r="E74" s="14">
        <f t="shared" si="1"/>
        <v>0</v>
      </c>
    </row>
    <row r="75" ht="17.25" spans="4:5">
      <c r="D75" s="12" t="str">
        <f>IFERROR(VLOOKUP(B75,价格表!A:B,2,0),"")</f>
        <v/>
      </c>
      <c r="E75" s="12">
        <f t="shared" si="1"/>
        <v>0</v>
      </c>
    </row>
    <row r="76" ht="17.25" spans="1:5">
      <c r="A76" s="13"/>
      <c r="B76" s="14"/>
      <c r="C76" s="14"/>
      <c r="D76" s="14" t="str">
        <f>IFERROR(VLOOKUP(B76,价格表!A:B,2,0),"")</f>
        <v/>
      </c>
      <c r="E76" s="14">
        <f t="shared" si="1"/>
        <v>0</v>
      </c>
    </row>
    <row r="77" ht="17.25" spans="4:5">
      <c r="D77" s="12" t="str">
        <f>IFERROR(VLOOKUP(B77,价格表!A:B,2,0),"")</f>
        <v/>
      </c>
      <c r="E77" s="12">
        <f t="shared" si="1"/>
        <v>0</v>
      </c>
    </row>
    <row r="78" ht="17.25" spans="1:5">
      <c r="A78" s="13"/>
      <c r="B78" s="14"/>
      <c r="C78" s="14"/>
      <c r="D78" s="14" t="str">
        <f>IFERROR(VLOOKUP(B78,价格表!A:B,2,0),"")</f>
        <v/>
      </c>
      <c r="E78" s="14">
        <f t="shared" si="1"/>
        <v>0</v>
      </c>
    </row>
    <row r="79" ht="17.25" spans="4:5">
      <c r="D79" s="12" t="str">
        <f>IFERROR(VLOOKUP(B79,价格表!A:B,2,0),"")</f>
        <v/>
      </c>
      <c r="E79" s="12">
        <f t="shared" si="1"/>
        <v>0</v>
      </c>
    </row>
    <row r="80" ht="17.25" spans="1:5">
      <c r="A80" s="13"/>
      <c r="B80" s="14"/>
      <c r="C80" s="14"/>
      <c r="D80" s="14" t="str">
        <f>IFERROR(VLOOKUP(B80,价格表!A:B,2,0),"")</f>
        <v/>
      </c>
      <c r="E80" s="14">
        <f t="shared" si="1"/>
        <v>0</v>
      </c>
    </row>
    <row r="81" ht="17.25" spans="4:5">
      <c r="D81" s="12" t="str">
        <f>IFERROR(VLOOKUP(B81,价格表!A:B,2,0),"")</f>
        <v/>
      </c>
      <c r="E81" s="12">
        <f t="shared" si="1"/>
        <v>0</v>
      </c>
    </row>
    <row r="82" ht="17.25" spans="1:5">
      <c r="A82" s="13"/>
      <c r="B82" s="14"/>
      <c r="C82" s="14"/>
      <c r="D82" s="14" t="str">
        <f>IFERROR(VLOOKUP(B82,价格表!A:B,2,0),"")</f>
        <v/>
      </c>
      <c r="E82" s="14">
        <f t="shared" si="1"/>
        <v>0</v>
      </c>
    </row>
    <row r="83" ht="17.25" spans="4:5">
      <c r="D83" s="12" t="str">
        <f>IFERROR(VLOOKUP(B83,价格表!A:B,2,0),"")</f>
        <v/>
      </c>
      <c r="E83" s="12">
        <f t="shared" si="1"/>
        <v>0</v>
      </c>
    </row>
    <row r="84" ht="17.25" spans="1:5">
      <c r="A84" s="13"/>
      <c r="B84" s="14"/>
      <c r="C84" s="14"/>
      <c r="D84" s="14" t="str">
        <f>IFERROR(VLOOKUP(B84,价格表!A:B,2,0),"")</f>
        <v/>
      </c>
      <c r="E84" s="14">
        <f t="shared" si="1"/>
        <v>0</v>
      </c>
    </row>
    <row r="85" ht="17.25" spans="4:5">
      <c r="D85" s="12" t="str">
        <f>IFERROR(VLOOKUP(B85,价格表!A:B,2,0),"")</f>
        <v/>
      </c>
      <c r="E85" s="12">
        <f t="shared" si="1"/>
        <v>0</v>
      </c>
    </row>
    <row r="86" ht="17.25" spans="1:5">
      <c r="A86" s="13"/>
      <c r="B86" s="14"/>
      <c r="C86" s="14"/>
      <c r="D86" s="14" t="str">
        <f>IFERROR(VLOOKUP(B86,价格表!A:B,2,0),"")</f>
        <v/>
      </c>
      <c r="E86" s="14">
        <f t="shared" si="1"/>
        <v>0</v>
      </c>
    </row>
    <row r="87" ht="17.25" spans="4:5">
      <c r="D87" s="12" t="str">
        <f>IFERROR(VLOOKUP(B87,价格表!A:B,2,0),"")</f>
        <v/>
      </c>
      <c r="E87" s="12">
        <f t="shared" si="1"/>
        <v>0</v>
      </c>
    </row>
    <row r="88" ht="17.25" spans="1:5">
      <c r="A88" s="13"/>
      <c r="B88" s="14"/>
      <c r="C88" s="14"/>
      <c r="D88" s="14" t="str">
        <f>IFERROR(VLOOKUP(B88,价格表!A:B,2,0),"")</f>
        <v/>
      </c>
      <c r="E88" s="14">
        <f t="shared" si="1"/>
        <v>0</v>
      </c>
    </row>
    <row r="89" ht="17.25" spans="4:5">
      <c r="D89" s="12" t="str">
        <f>IFERROR(VLOOKUP(B89,价格表!A:B,2,0),"")</f>
        <v/>
      </c>
      <c r="E89" s="12">
        <f t="shared" si="1"/>
        <v>0</v>
      </c>
    </row>
    <row r="90" ht="17.25" spans="1:5">
      <c r="A90" s="13"/>
      <c r="B90" s="14"/>
      <c r="C90" s="14"/>
      <c r="D90" s="14" t="str">
        <f>IFERROR(VLOOKUP(B90,价格表!A:B,2,0),"")</f>
        <v/>
      </c>
      <c r="E90" s="14">
        <f t="shared" si="1"/>
        <v>0</v>
      </c>
    </row>
    <row r="91" ht="17.25" spans="4:5">
      <c r="D91" s="12" t="str">
        <f>IFERROR(VLOOKUP(B91,价格表!A:B,2,0),"")</f>
        <v/>
      </c>
      <c r="E91" s="12">
        <f t="shared" si="1"/>
        <v>0</v>
      </c>
    </row>
    <row r="92" ht="17.25" spans="1:5">
      <c r="A92" s="13"/>
      <c r="B92" s="14"/>
      <c r="C92" s="14"/>
      <c r="D92" s="14" t="str">
        <f>IFERROR(VLOOKUP(B92,价格表!A:B,2,0),"")</f>
        <v/>
      </c>
      <c r="E92" s="14">
        <f t="shared" si="1"/>
        <v>0</v>
      </c>
    </row>
    <row r="93" ht="17.25" spans="4:5">
      <c r="D93" s="12" t="str">
        <f>IFERROR(VLOOKUP(B93,价格表!A:B,2,0),"")</f>
        <v/>
      </c>
      <c r="E93" s="12">
        <f t="shared" si="1"/>
        <v>0</v>
      </c>
    </row>
    <row r="94" ht="17.25" spans="1:5">
      <c r="A94" s="13"/>
      <c r="B94" s="14"/>
      <c r="C94" s="14"/>
      <c r="D94" s="14" t="str">
        <f>IFERROR(VLOOKUP(B94,价格表!A:B,2,0),"")</f>
        <v/>
      </c>
      <c r="E94" s="14">
        <f t="shared" si="1"/>
        <v>0</v>
      </c>
    </row>
    <row r="95" ht="17.25" spans="4:5">
      <c r="D95" s="12" t="str">
        <f>IFERROR(VLOOKUP(B95,价格表!A:B,2,0),"")</f>
        <v/>
      </c>
      <c r="E95" s="12">
        <f t="shared" si="1"/>
        <v>0</v>
      </c>
    </row>
    <row r="96" ht="17.25" spans="1:5">
      <c r="A96" s="13"/>
      <c r="B96" s="14"/>
      <c r="C96" s="14"/>
      <c r="D96" s="14" t="str">
        <f>IFERROR(VLOOKUP(B96,价格表!A:B,2,0),"")</f>
        <v/>
      </c>
      <c r="E96" s="14">
        <f t="shared" si="1"/>
        <v>0</v>
      </c>
    </row>
    <row r="97" ht="17.25" spans="4:5">
      <c r="D97" s="12" t="str">
        <f>IFERROR(VLOOKUP(B97,价格表!A:B,2,0),"")</f>
        <v/>
      </c>
      <c r="E97" s="12">
        <f t="shared" si="1"/>
        <v>0</v>
      </c>
    </row>
    <row r="98" ht="17.25" spans="1:5">
      <c r="A98" s="13"/>
      <c r="B98" s="14"/>
      <c r="C98" s="14"/>
      <c r="D98" s="14" t="str">
        <f>IFERROR(VLOOKUP(B98,价格表!A:B,2,0),"")</f>
        <v/>
      </c>
      <c r="E98" s="14">
        <f t="shared" si="1"/>
        <v>0</v>
      </c>
    </row>
    <row r="99" ht="17.25" spans="4:5">
      <c r="D99" s="12" t="str">
        <f>IFERROR(VLOOKUP(B99,价格表!A:B,2,0),"")</f>
        <v/>
      </c>
      <c r="E99" s="12">
        <f t="shared" si="1"/>
        <v>0</v>
      </c>
    </row>
    <row r="100" ht="17.25" spans="1:5">
      <c r="A100" s="13"/>
      <c r="B100" s="14"/>
      <c r="C100" s="14"/>
      <c r="D100" s="14" t="str">
        <f>IFERROR(VLOOKUP(B100,价格表!A:B,2,0),"")</f>
        <v/>
      </c>
      <c r="E100" s="14">
        <f t="shared" si="1"/>
        <v>0</v>
      </c>
    </row>
    <row r="101" ht="17.25" spans="4:5">
      <c r="D101" s="12" t="str">
        <f>IFERROR(VLOOKUP(B101,价格表!A:B,2,0),"")</f>
        <v/>
      </c>
      <c r="E101" s="12">
        <f t="shared" si="1"/>
        <v>0</v>
      </c>
    </row>
    <row r="102" ht="17.25" spans="1:5">
      <c r="A102" s="13"/>
      <c r="B102" s="14"/>
      <c r="C102" s="14"/>
      <c r="D102" s="14" t="str">
        <f>IFERROR(VLOOKUP(B102,价格表!A:B,2,0),"")</f>
        <v/>
      </c>
      <c r="E102" s="14">
        <f t="shared" si="1"/>
        <v>0</v>
      </c>
    </row>
    <row r="103" ht="17.25" spans="4:5">
      <c r="D103" s="12" t="str">
        <f>IFERROR(VLOOKUP(B103,价格表!A:B,2,0),"")</f>
        <v/>
      </c>
      <c r="E103" s="12">
        <f t="shared" si="1"/>
        <v>0</v>
      </c>
    </row>
    <row r="104" ht="17.25" spans="1:5">
      <c r="A104" s="13"/>
      <c r="B104" s="14"/>
      <c r="C104" s="14"/>
      <c r="D104" s="14" t="str">
        <f>IFERROR(VLOOKUP(B104,价格表!A:B,2,0),"")</f>
        <v/>
      </c>
      <c r="E104" s="14">
        <f t="shared" si="1"/>
        <v>0</v>
      </c>
    </row>
    <row r="105" ht="17.25" spans="4:5">
      <c r="D105" s="12" t="str">
        <f>IFERROR(VLOOKUP(B105,价格表!A:B,2,0),"")</f>
        <v/>
      </c>
      <c r="E105" s="12">
        <f t="shared" si="1"/>
        <v>0</v>
      </c>
    </row>
    <row r="106" ht="17.25" spans="1:5">
      <c r="A106" s="13"/>
      <c r="B106" s="14"/>
      <c r="C106" s="14"/>
      <c r="D106" s="14" t="str">
        <f>IFERROR(VLOOKUP(B106,价格表!A:B,2,0),"")</f>
        <v/>
      </c>
      <c r="E106" s="14">
        <f t="shared" si="1"/>
        <v>0</v>
      </c>
    </row>
    <row r="107" ht="17.25" spans="4:5">
      <c r="D107" s="12" t="str">
        <f>IFERROR(VLOOKUP(B107,价格表!A:B,2,0),"")</f>
        <v/>
      </c>
      <c r="E107" s="12">
        <f t="shared" si="1"/>
        <v>0</v>
      </c>
    </row>
    <row r="108" ht="17.25" spans="1:5">
      <c r="A108" s="13"/>
      <c r="B108" s="14"/>
      <c r="C108" s="14"/>
      <c r="D108" s="14" t="str">
        <f>IFERROR(VLOOKUP(B108,价格表!A:B,2,0),"")</f>
        <v/>
      </c>
      <c r="E108" s="14">
        <f t="shared" si="1"/>
        <v>0</v>
      </c>
    </row>
    <row r="109" ht="17.25" spans="4:5">
      <c r="D109" s="12" t="str">
        <f>IFERROR(VLOOKUP(B109,价格表!A:B,2,0),"")</f>
        <v/>
      </c>
      <c r="E109" s="12">
        <f t="shared" si="1"/>
        <v>0</v>
      </c>
    </row>
    <row r="110" ht="17.25" spans="1:5">
      <c r="A110" s="13"/>
      <c r="B110" s="14"/>
      <c r="C110" s="14"/>
      <c r="D110" s="14" t="str">
        <f>IFERROR(VLOOKUP(B110,价格表!A:B,2,0),"")</f>
        <v/>
      </c>
      <c r="E110" s="14">
        <f t="shared" si="1"/>
        <v>0</v>
      </c>
    </row>
    <row r="111" ht="17.25" spans="4:5">
      <c r="D111" s="12" t="str">
        <f>IFERROR(VLOOKUP(B111,价格表!A:B,2,0),"")</f>
        <v/>
      </c>
      <c r="E111" s="12">
        <f t="shared" si="1"/>
        <v>0</v>
      </c>
    </row>
    <row r="112" ht="17.25" spans="1:5">
      <c r="A112" s="13"/>
      <c r="B112" s="14"/>
      <c r="C112" s="14"/>
      <c r="D112" s="14" t="str">
        <f>IFERROR(VLOOKUP(B112,价格表!A:B,2,0),"")</f>
        <v/>
      </c>
      <c r="E112" s="14">
        <f t="shared" si="1"/>
        <v>0</v>
      </c>
    </row>
    <row r="113" ht="17.25" spans="4:5">
      <c r="D113" s="12" t="str">
        <f>IFERROR(VLOOKUP(B113,价格表!A:B,2,0),"")</f>
        <v/>
      </c>
      <c r="E113" s="12">
        <f t="shared" si="1"/>
        <v>0</v>
      </c>
    </row>
    <row r="114" ht="17.25" spans="1:5">
      <c r="A114" s="13"/>
      <c r="B114" s="14"/>
      <c r="C114" s="14"/>
      <c r="D114" s="14" t="str">
        <f>IFERROR(VLOOKUP(B114,价格表!A:B,2,0),"")</f>
        <v/>
      </c>
      <c r="E114" s="14">
        <f t="shared" si="1"/>
        <v>0</v>
      </c>
    </row>
    <row r="115" ht="17.25" spans="4:5">
      <c r="D115" s="12" t="str">
        <f>IFERROR(VLOOKUP(B115,价格表!A:B,2,0),"")</f>
        <v/>
      </c>
      <c r="E115" s="12">
        <f t="shared" si="1"/>
        <v>0</v>
      </c>
    </row>
    <row r="116" ht="17.25" spans="1:5">
      <c r="A116" s="13"/>
      <c r="B116" s="14"/>
      <c r="C116" s="14"/>
      <c r="D116" s="14" t="str">
        <f>IFERROR(VLOOKUP(B116,价格表!A:B,2,0),"")</f>
        <v/>
      </c>
      <c r="E116" s="14">
        <f t="shared" si="1"/>
        <v>0</v>
      </c>
    </row>
    <row r="117" ht="17.25" spans="4:5">
      <c r="D117" s="12" t="str">
        <f>IFERROR(VLOOKUP(B117,价格表!A:B,2,0),"")</f>
        <v/>
      </c>
      <c r="E117" s="12">
        <f t="shared" si="1"/>
        <v>0</v>
      </c>
    </row>
    <row r="118" ht="17.25" spans="1:5">
      <c r="A118" s="13"/>
      <c r="B118" s="14"/>
      <c r="C118" s="14"/>
      <c r="D118" s="14" t="str">
        <f>IFERROR(VLOOKUP(B118,价格表!A:B,2,0),"")</f>
        <v/>
      </c>
      <c r="E118" s="14">
        <f t="shared" si="1"/>
        <v>0</v>
      </c>
    </row>
    <row r="119" ht="17.25" spans="4:5">
      <c r="D119" s="12" t="str">
        <f>IFERROR(VLOOKUP(B119,价格表!A:B,2,0),"")</f>
        <v/>
      </c>
      <c r="E119" s="12">
        <f t="shared" si="1"/>
        <v>0</v>
      </c>
    </row>
    <row r="120" ht="17.25" spans="1:5">
      <c r="A120" s="13"/>
      <c r="B120" s="14"/>
      <c r="C120" s="14"/>
      <c r="D120" s="14" t="str">
        <f>IFERROR(VLOOKUP(B120,价格表!A:B,2,0),"")</f>
        <v/>
      </c>
      <c r="E120" s="14">
        <f t="shared" si="1"/>
        <v>0</v>
      </c>
    </row>
    <row r="121" ht="17.25" spans="4:5">
      <c r="D121" s="12" t="str">
        <f>IFERROR(VLOOKUP(B121,价格表!A:B,2,0),"")</f>
        <v/>
      </c>
      <c r="E121" s="12">
        <f t="shared" si="1"/>
        <v>0</v>
      </c>
    </row>
    <row r="122" ht="17.25" spans="1:5">
      <c r="A122" s="13"/>
      <c r="B122" s="14"/>
      <c r="C122" s="14"/>
      <c r="D122" s="14" t="str">
        <f>IFERROR(VLOOKUP(B122,价格表!A:B,2,0),"")</f>
        <v/>
      </c>
      <c r="E122" s="14">
        <f t="shared" si="1"/>
        <v>0</v>
      </c>
    </row>
    <row r="123" ht="17.25" spans="4:5">
      <c r="D123" s="12" t="str">
        <f>IFERROR(VLOOKUP(B123,价格表!A:B,2,0),"")</f>
        <v/>
      </c>
      <c r="E123" s="12">
        <f t="shared" si="1"/>
        <v>0</v>
      </c>
    </row>
    <row r="124" ht="17.25" spans="1:5">
      <c r="A124" s="13"/>
      <c r="B124" s="14"/>
      <c r="C124" s="14"/>
      <c r="D124" s="14" t="str">
        <f>IFERROR(VLOOKUP(B124,价格表!A:B,2,0),"")</f>
        <v/>
      </c>
      <c r="E124" s="14">
        <f t="shared" si="1"/>
        <v>0</v>
      </c>
    </row>
    <row r="125" ht="17.25" spans="4:5">
      <c r="D125" s="12" t="str">
        <f>IFERROR(VLOOKUP(B125,价格表!A:B,2,0),"")</f>
        <v/>
      </c>
      <c r="E125" s="12">
        <f t="shared" si="1"/>
        <v>0</v>
      </c>
    </row>
    <row r="126" ht="17.25" spans="1:5">
      <c r="A126" s="13"/>
      <c r="B126" s="14"/>
      <c r="C126" s="14"/>
      <c r="D126" s="14" t="str">
        <f>IFERROR(VLOOKUP(B126,价格表!A:B,2,0),"")</f>
        <v/>
      </c>
      <c r="E126" s="14">
        <f t="shared" si="1"/>
        <v>0</v>
      </c>
    </row>
    <row r="127" ht="17.25" spans="4:5">
      <c r="D127" s="12" t="str">
        <f>IFERROR(VLOOKUP(B127,价格表!A:B,2,0),"")</f>
        <v/>
      </c>
      <c r="E127" s="12">
        <f t="shared" si="1"/>
        <v>0</v>
      </c>
    </row>
    <row r="128" ht="17.25" spans="1:5">
      <c r="A128" s="13"/>
      <c r="B128" s="14"/>
      <c r="C128" s="14"/>
      <c r="D128" s="14" t="str">
        <f>IFERROR(VLOOKUP(B128,价格表!A:B,2,0),"")</f>
        <v/>
      </c>
      <c r="E128" s="14">
        <f t="shared" si="1"/>
        <v>0</v>
      </c>
    </row>
    <row r="129" ht="17.25" spans="4:5">
      <c r="D129" s="12" t="str">
        <f>IFERROR(VLOOKUP(B129,价格表!A:B,2,0),"")</f>
        <v/>
      </c>
      <c r="E129" s="12">
        <f t="shared" si="1"/>
        <v>0</v>
      </c>
    </row>
    <row r="130" ht="17.25" spans="1:5">
      <c r="A130" s="13"/>
      <c r="B130" s="14"/>
      <c r="C130" s="14"/>
      <c r="D130" s="14" t="str">
        <f>IFERROR(VLOOKUP(B130,价格表!A:B,2,0),"")</f>
        <v/>
      </c>
      <c r="E130" s="14">
        <f t="shared" si="1"/>
        <v>0</v>
      </c>
    </row>
    <row r="131" ht="17.25" spans="4:5">
      <c r="D131" s="12" t="str">
        <f>IFERROR(VLOOKUP(B131,价格表!A:B,2,0),"")</f>
        <v/>
      </c>
      <c r="E131" s="12">
        <f t="shared" si="1"/>
        <v>0</v>
      </c>
    </row>
    <row r="132" ht="17.25" spans="1:5">
      <c r="A132" s="13"/>
      <c r="B132" s="14"/>
      <c r="C132" s="14"/>
      <c r="D132" s="14" t="str">
        <f>IFERROR(VLOOKUP(B132,价格表!A:B,2,0),"")</f>
        <v/>
      </c>
      <c r="E132" s="14">
        <f t="shared" si="1"/>
        <v>0</v>
      </c>
    </row>
    <row r="133" ht="17.25" spans="4:5">
      <c r="D133" s="12" t="str">
        <f>IFERROR(VLOOKUP(B133,价格表!A:B,2,0),"")</f>
        <v/>
      </c>
      <c r="E133" s="12">
        <f t="shared" ref="E133:E196" si="2">IFERROR(C133*D133,0)</f>
        <v>0</v>
      </c>
    </row>
    <row r="134" ht="17.25" spans="1:5">
      <c r="A134" s="13"/>
      <c r="B134" s="14"/>
      <c r="C134" s="14"/>
      <c r="D134" s="14" t="str">
        <f>IFERROR(VLOOKUP(B134,价格表!A:B,2,0),"")</f>
        <v/>
      </c>
      <c r="E134" s="14">
        <f t="shared" si="2"/>
        <v>0</v>
      </c>
    </row>
    <row r="135" ht="17.25" spans="4:5">
      <c r="D135" s="12" t="str">
        <f>IFERROR(VLOOKUP(B135,价格表!A:B,2,0),"")</f>
        <v/>
      </c>
      <c r="E135" s="12">
        <f t="shared" si="2"/>
        <v>0</v>
      </c>
    </row>
    <row r="136" ht="17.25" spans="1:5">
      <c r="A136" s="13"/>
      <c r="B136" s="14"/>
      <c r="C136" s="14"/>
      <c r="D136" s="14" t="str">
        <f>IFERROR(VLOOKUP(B136,价格表!A:B,2,0),"")</f>
        <v/>
      </c>
      <c r="E136" s="14">
        <f t="shared" si="2"/>
        <v>0</v>
      </c>
    </row>
    <row r="137" ht="17.25" spans="4:5">
      <c r="D137" s="12" t="str">
        <f>IFERROR(VLOOKUP(B137,价格表!A:B,2,0),"")</f>
        <v/>
      </c>
      <c r="E137" s="12">
        <f t="shared" si="2"/>
        <v>0</v>
      </c>
    </row>
    <row r="138" ht="17.25" spans="1:5">
      <c r="A138" s="13"/>
      <c r="B138" s="14"/>
      <c r="C138" s="14"/>
      <c r="D138" s="14" t="str">
        <f>IFERROR(VLOOKUP(B138,价格表!A:B,2,0),"")</f>
        <v/>
      </c>
      <c r="E138" s="14">
        <f t="shared" si="2"/>
        <v>0</v>
      </c>
    </row>
    <row r="139" ht="17.25" spans="4:5">
      <c r="D139" s="12" t="str">
        <f>IFERROR(VLOOKUP(B139,价格表!A:B,2,0),"")</f>
        <v/>
      </c>
      <c r="E139" s="12">
        <f t="shared" si="2"/>
        <v>0</v>
      </c>
    </row>
    <row r="140" ht="17.25" spans="1:5">
      <c r="A140" s="13"/>
      <c r="B140" s="14"/>
      <c r="C140" s="14"/>
      <c r="D140" s="14" t="str">
        <f>IFERROR(VLOOKUP(B140,价格表!A:B,2,0),"")</f>
        <v/>
      </c>
      <c r="E140" s="14">
        <f t="shared" si="2"/>
        <v>0</v>
      </c>
    </row>
    <row r="141" ht="17.25" spans="4:5">
      <c r="D141" s="12" t="str">
        <f>IFERROR(VLOOKUP(B141,价格表!A:B,2,0),"")</f>
        <v/>
      </c>
      <c r="E141" s="12">
        <f t="shared" si="2"/>
        <v>0</v>
      </c>
    </row>
    <row r="142" ht="17.25" spans="1:5">
      <c r="A142" s="13"/>
      <c r="B142" s="14"/>
      <c r="C142" s="14"/>
      <c r="D142" s="14" t="str">
        <f>IFERROR(VLOOKUP(B142,价格表!A:B,2,0),"")</f>
        <v/>
      </c>
      <c r="E142" s="14">
        <f t="shared" si="2"/>
        <v>0</v>
      </c>
    </row>
    <row r="143" ht="17.25" spans="4:5">
      <c r="D143" s="12" t="str">
        <f>IFERROR(VLOOKUP(B143,价格表!A:B,2,0),"")</f>
        <v/>
      </c>
      <c r="E143" s="12">
        <f t="shared" si="2"/>
        <v>0</v>
      </c>
    </row>
    <row r="144" ht="17.25" spans="1:5">
      <c r="A144" s="13"/>
      <c r="B144" s="14"/>
      <c r="C144" s="14"/>
      <c r="D144" s="14" t="str">
        <f>IFERROR(VLOOKUP(B144,价格表!A:B,2,0),"")</f>
        <v/>
      </c>
      <c r="E144" s="14">
        <f t="shared" si="2"/>
        <v>0</v>
      </c>
    </row>
    <row r="145" ht="17.25" spans="4:5">
      <c r="D145" s="12" t="str">
        <f>IFERROR(VLOOKUP(B145,价格表!A:B,2,0),"")</f>
        <v/>
      </c>
      <c r="E145" s="12">
        <f t="shared" si="2"/>
        <v>0</v>
      </c>
    </row>
    <row r="146" ht="17.25" spans="1:5">
      <c r="A146" s="13"/>
      <c r="B146" s="14"/>
      <c r="C146" s="14"/>
      <c r="D146" s="14" t="str">
        <f>IFERROR(VLOOKUP(B146,价格表!A:B,2,0),"")</f>
        <v/>
      </c>
      <c r="E146" s="14">
        <f t="shared" si="2"/>
        <v>0</v>
      </c>
    </row>
    <row r="147" ht="17.25" spans="4:5">
      <c r="D147" s="12" t="str">
        <f>IFERROR(VLOOKUP(B147,价格表!A:B,2,0),"")</f>
        <v/>
      </c>
      <c r="E147" s="12">
        <f t="shared" si="2"/>
        <v>0</v>
      </c>
    </row>
    <row r="148" ht="17.25" spans="1:5">
      <c r="A148" s="13"/>
      <c r="B148" s="14"/>
      <c r="C148" s="14"/>
      <c r="D148" s="14" t="str">
        <f>IFERROR(VLOOKUP(B148,价格表!A:B,2,0),"")</f>
        <v/>
      </c>
      <c r="E148" s="14">
        <f t="shared" si="2"/>
        <v>0</v>
      </c>
    </row>
    <row r="149" ht="17.25" spans="4:5">
      <c r="D149" s="12" t="str">
        <f>IFERROR(VLOOKUP(B149,价格表!A:B,2,0),"")</f>
        <v/>
      </c>
      <c r="E149" s="12">
        <f t="shared" si="2"/>
        <v>0</v>
      </c>
    </row>
    <row r="150" ht="17.25" spans="1:5">
      <c r="A150" s="13"/>
      <c r="B150" s="14"/>
      <c r="C150" s="14"/>
      <c r="D150" s="14" t="str">
        <f>IFERROR(VLOOKUP(B150,价格表!A:B,2,0),"")</f>
        <v/>
      </c>
      <c r="E150" s="14">
        <f t="shared" si="2"/>
        <v>0</v>
      </c>
    </row>
    <row r="151" ht="17.25" spans="4:5">
      <c r="D151" s="12" t="str">
        <f>IFERROR(VLOOKUP(B151,价格表!A:B,2,0),"")</f>
        <v/>
      </c>
      <c r="E151" s="12">
        <f t="shared" si="2"/>
        <v>0</v>
      </c>
    </row>
    <row r="152" ht="17.25" spans="1:5">
      <c r="A152" s="13"/>
      <c r="B152" s="14"/>
      <c r="C152" s="14"/>
      <c r="D152" s="14" t="str">
        <f>IFERROR(VLOOKUP(B152,价格表!A:B,2,0),"")</f>
        <v/>
      </c>
      <c r="E152" s="14">
        <f t="shared" si="2"/>
        <v>0</v>
      </c>
    </row>
    <row r="153" ht="17.25" spans="4:5">
      <c r="D153" s="12" t="str">
        <f>IFERROR(VLOOKUP(B153,价格表!A:B,2,0),"")</f>
        <v/>
      </c>
      <c r="E153" s="12">
        <f t="shared" si="2"/>
        <v>0</v>
      </c>
    </row>
    <row r="154" ht="17.25" spans="1:5">
      <c r="A154" s="13"/>
      <c r="B154" s="14"/>
      <c r="C154" s="14"/>
      <c r="D154" s="14" t="str">
        <f>IFERROR(VLOOKUP(B154,价格表!A:B,2,0),"")</f>
        <v/>
      </c>
      <c r="E154" s="14">
        <f t="shared" si="2"/>
        <v>0</v>
      </c>
    </row>
    <row r="155" ht="17.25" spans="4:5">
      <c r="D155" s="12" t="str">
        <f>IFERROR(VLOOKUP(B155,价格表!A:B,2,0),"")</f>
        <v/>
      </c>
      <c r="E155" s="12">
        <f t="shared" si="2"/>
        <v>0</v>
      </c>
    </row>
    <row r="156" ht="17.25" spans="1:5">
      <c r="A156" s="13"/>
      <c r="B156" s="14"/>
      <c r="C156" s="14"/>
      <c r="D156" s="14" t="str">
        <f>IFERROR(VLOOKUP(B156,价格表!A:B,2,0),"")</f>
        <v/>
      </c>
      <c r="E156" s="14">
        <f t="shared" si="2"/>
        <v>0</v>
      </c>
    </row>
    <row r="157" ht="17.25" spans="4:5">
      <c r="D157" s="12" t="str">
        <f>IFERROR(VLOOKUP(B157,价格表!A:B,2,0),"")</f>
        <v/>
      </c>
      <c r="E157" s="12">
        <f t="shared" si="2"/>
        <v>0</v>
      </c>
    </row>
    <row r="158" ht="17.25" spans="1:5">
      <c r="A158" s="13"/>
      <c r="B158" s="14"/>
      <c r="C158" s="14"/>
      <c r="D158" s="14" t="str">
        <f>IFERROR(VLOOKUP(B158,价格表!A:B,2,0),"")</f>
        <v/>
      </c>
      <c r="E158" s="14">
        <f t="shared" si="2"/>
        <v>0</v>
      </c>
    </row>
    <row r="159" ht="17.25" spans="4:5">
      <c r="D159" s="12" t="str">
        <f>IFERROR(VLOOKUP(B159,价格表!A:B,2,0),"")</f>
        <v/>
      </c>
      <c r="E159" s="12">
        <f t="shared" si="2"/>
        <v>0</v>
      </c>
    </row>
    <row r="160" ht="17.25" spans="1:5">
      <c r="A160" s="13"/>
      <c r="B160" s="14"/>
      <c r="C160" s="14"/>
      <c r="D160" s="14" t="str">
        <f>IFERROR(VLOOKUP(B160,价格表!A:B,2,0),"")</f>
        <v/>
      </c>
      <c r="E160" s="14">
        <f t="shared" si="2"/>
        <v>0</v>
      </c>
    </row>
    <row r="161" ht="17.25" spans="4:5">
      <c r="D161" s="12" t="str">
        <f>IFERROR(VLOOKUP(B161,价格表!A:B,2,0),"")</f>
        <v/>
      </c>
      <c r="E161" s="12">
        <f t="shared" si="2"/>
        <v>0</v>
      </c>
    </row>
    <row r="162" ht="17.25" spans="1:5">
      <c r="A162" s="13"/>
      <c r="B162" s="14"/>
      <c r="C162" s="14"/>
      <c r="D162" s="14" t="str">
        <f>IFERROR(VLOOKUP(B162,价格表!A:B,2,0),"")</f>
        <v/>
      </c>
      <c r="E162" s="14">
        <f t="shared" si="2"/>
        <v>0</v>
      </c>
    </row>
    <row r="163" ht="17.25" spans="4:5">
      <c r="D163" s="12" t="str">
        <f>IFERROR(VLOOKUP(B163,价格表!A:B,2,0),"")</f>
        <v/>
      </c>
      <c r="E163" s="12">
        <f t="shared" si="2"/>
        <v>0</v>
      </c>
    </row>
    <row r="164" ht="17.25" spans="1:5">
      <c r="A164" s="13"/>
      <c r="B164" s="14"/>
      <c r="C164" s="14"/>
      <c r="D164" s="14" t="str">
        <f>IFERROR(VLOOKUP(B164,价格表!A:B,2,0),"")</f>
        <v/>
      </c>
      <c r="E164" s="14">
        <f t="shared" si="2"/>
        <v>0</v>
      </c>
    </row>
    <row r="165" ht="17.25" spans="4:5">
      <c r="D165" s="12" t="str">
        <f>IFERROR(VLOOKUP(B165,价格表!A:B,2,0),"")</f>
        <v/>
      </c>
      <c r="E165" s="12">
        <f t="shared" si="2"/>
        <v>0</v>
      </c>
    </row>
    <row r="166" ht="17.25" spans="1:5">
      <c r="A166" s="13"/>
      <c r="B166" s="14"/>
      <c r="C166" s="14"/>
      <c r="D166" s="14" t="str">
        <f>IFERROR(VLOOKUP(B166,价格表!A:B,2,0),"")</f>
        <v/>
      </c>
      <c r="E166" s="14">
        <f t="shared" si="2"/>
        <v>0</v>
      </c>
    </row>
    <row r="167" ht="17.25" spans="4:5">
      <c r="D167" s="12" t="str">
        <f>IFERROR(VLOOKUP(B167,价格表!A:B,2,0),"")</f>
        <v/>
      </c>
      <c r="E167" s="12">
        <f t="shared" si="2"/>
        <v>0</v>
      </c>
    </row>
    <row r="168" ht="17.25" spans="1:5">
      <c r="A168" s="13"/>
      <c r="B168" s="14"/>
      <c r="C168" s="14"/>
      <c r="D168" s="14" t="str">
        <f>IFERROR(VLOOKUP(B168,价格表!A:B,2,0),"")</f>
        <v/>
      </c>
      <c r="E168" s="14">
        <f t="shared" si="2"/>
        <v>0</v>
      </c>
    </row>
    <row r="169" ht="17.25" spans="4:5">
      <c r="D169" s="12" t="str">
        <f>IFERROR(VLOOKUP(B169,价格表!A:B,2,0),"")</f>
        <v/>
      </c>
      <c r="E169" s="12">
        <f t="shared" si="2"/>
        <v>0</v>
      </c>
    </row>
    <row r="170" ht="17.25" spans="1:5">
      <c r="A170" s="13"/>
      <c r="B170" s="14"/>
      <c r="C170" s="14"/>
      <c r="D170" s="14" t="str">
        <f>IFERROR(VLOOKUP(B170,价格表!A:B,2,0),"")</f>
        <v/>
      </c>
      <c r="E170" s="14">
        <f t="shared" si="2"/>
        <v>0</v>
      </c>
    </row>
    <row r="171" ht="17.25" spans="4:5">
      <c r="D171" s="12" t="str">
        <f>IFERROR(VLOOKUP(B171,价格表!A:B,2,0),"")</f>
        <v/>
      </c>
      <c r="E171" s="12">
        <f t="shared" si="2"/>
        <v>0</v>
      </c>
    </row>
    <row r="172" ht="17.25" spans="1:5">
      <c r="A172" s="13"/>
      <c r="B172" s="14"/>
      <c r="C172" s="14"/>
      <c r="D172" s="14" t="str">
        <f>IFERROR(VLOOKUP(B172,价格表!A:B,2,0),"")</f>
        <v/>
      </c>
      <c r="E172" s="14">
        <f t="shared" si="2"/>
        <v>0</v>
      </c>
    </row>
    <row r="173" ht="17.25" spans="4:5">
      <c r="D173" s="12" t="str">
        <f>IFERROR(VLOOKUP(B173,价格表!A:B,2,0),"")</f>
        <v/>
      </c>
      <c r="E173" s="12">
        <f t="shared" si="2"/>
        <v>0</v>
      </c>
    </row>
    <row r="174" ht="17.25" spans="1:5">
      <c r="A174" s="13"/>
      <c r="B174" s="14"/>
      <c r="C174" s="14"/>
      <c r="D174" s="14" t="str">
        <f>IFERROR(VLOOKUP(B174,价格表!A:B,2,0),"")</f>
        <v/>
      </c>
      <c r="E174" s="14">
        <f t="shared" si="2"/>
        <v>0</v>
      </c>
    </row>
    <row r="175" ht="17.25" spans="4:5">
      <c r="D175" s="12" t="str">
        <f>IFERROR(VLOOKUP(B175,价格表!A:B,2,0),"")</f>
        <v/>
      </c>
      <c r="E175" s="12">
        <f t="shared" si="2"/>
        <v>0</v>
      </c>
    </row>
    <row r="176" ht="17.25" spans="1:5">
      <c r="A176" s="13"/>
      <c r="B176" s="14"/>
      <c r="C176" s="14"/>
      <c r="D176" s="14" t="str">
        <f>IFERROR(VLOOKUP(B176,价格表!A:B,2,0),"")</f>
        <v/>
      </c>
      <c r="E176" s="14">
        <f t="shared" si="2"/>
        <v>0</v>
      </c>
    </row>
    <row r="177" ht="17.25" spans="4:5">
      <c r="D177" s="12" t="str">
        <f>IFERROR(VLOOKUP(B177,价格表!A:B,2,0),"")</f>
        <v/>
      </c>
      <c r="E177" s="12">
        <f t="shared" si="2"/>
        <v>0</v>
      </c>
    </row>
    <row r="178" ht="17.25" spans="1:5">
      <c r="A178" s="13"/>
      <c r="B178" s="14"/>
      <c r="C178" s="14"/>
      <c r="D178" s="14" t="str">
        <f>IFERROR(VLOOKUP(B178,价格表!A:B,2,0),"")</f>
        <v/>
      </c>
      <c r="E178" s="14">
        <f t="shared" si="2"/>
        <v>0</v>
      </c>
    </row>
    <row r="179" ht="17.25" spans="4:5">
      <c r="D179" s="12" t="str">
        <f>IFERROR(VLOOKUP(B179,价格表!A:B,2,0),"")</f>
        <v/>
      </c>
      <c r="E179" s="12">
        <f t="shared" si="2"/>
        <v>0</v>
      </c>
    </row>
    <row r="180" ht="17.25" spans="1:5">
      <c r="A180" s="13"/>
      <c r="B180" s="14"/>
      <c r="C180" s="14"/>
      <c r="D180" s="14" t="str">
        <f>IFERROR(VLOOKUP(B180,价格表!A:B,2,0),"")</f>
        <v/>
      </c>
      <c r="E180" s="14">
        <f t="shared" si="2"/>
        <v>0</v>
      </c>
    </row>
    <row r="181" ht="17.25" spans="4:5">
      <c r="D181" s="12" t="str">
        <f>IFERROR(VLOOKUP(B181,价格表!A:B,2,0),"")</f>
        <v/>
      </c>
      <c r="E181" s="12">
        <f t="shared" si="2"/>
        <v>0</v>
      </c>
    </row>
    <row r="182" ht="17.25" spans="1:5">
      <c r="A182" s="13"/>
      <c r="B182" s="14"/>
      <c r="C182" s="14"/>
      <c r="D182" s="14" t="str">
        <f>IFERROR(VLOOKUP(B182,价格表!A:B,2,0),"")</f>
        <v/>
      </c>
      <c r="E182" s="14">
        <f t="shared" si="2"/>
        <v>0</v>
      </c>
    </row>
    <row r="183" ht="17.25" spans="4:5">
      <c r="D183" s="12" t="str">
        <f>IFERROR(VLOOKUP(B183,价格表!A:B,2,0),"")</f>
        <v/>
      </c>
      <c r="E183" s="12">
        <f t="shared" si="2"/>
        <v>0</v>
      </c>
    </row>
    <row r="184" ht="17.25" spans="1:5">
      <c r="A184" s="13"/>
      <c r="B184" s="14"/>
      <c r="C184" s="14"/>
      <c r="D184" s="14" t="str">
        <f>IFERROR(VLOOKUP(B184,价格表!A:B,2,0),"")</f>
        <v/>
      </c>
      <c r="E184" s="14">
        <f t="shared" si="2"/>
        <v>0</v>
      </c>
    </row>
    <row r="185" ht="17.25" spans="4:5">
      <c r="D185" s="12" t="str">
        <f>IFERROR(VLOOKUP(B185,价格表!A:B,2,0),"")</f>
        <v/>
      </c>
      <c r="E185" s="12">
        <f t="shared" si="2"/>
        <v>0</v>
      </c>
    </row>
    <row r="186" ht="17.25" spans="1:5">
      <c r="A186" s="13"/>
      <c r="B186" s="14"/>
      <c r="C186" s="14"/>
      <c r="D186" s="14" t="str">
        <f>IFERROR(VLOOKUP(B186,价格表!A:B,2,0),"")</f>
        <v/>
      </c>
      <c r="E186" s="14">
        <f t="shared" si="2"/>
        <v>0</v>
      </c>
    </row>
    <row r="187" ht="17.25" spans="4:5">
      <c r="D187" s="12" t="str">
        <f>IFERROR(VLOOKUP(B187,价格表!A:B,2,0),"")</f>
        <v/>
      </c>
      <c r="E187" s="12">
        <f t="shared" si="2"/>
        <v>0</v>
      </c>
    </row>
    <row r="188" ht="17.25" spans="1:5">
      <c r="A188" s="13"/>
      <c r="B188" s="14"/>
      <c r="C188" s="14"/>
      <c r="D188" s="14" t="str">
        <f>IFERROR(VLOOKUP(B188,价格表!A:B,2,0),"")</f>
        <v/>
      </c>
      <c r="E188" s="14">
        <f t="shared" si="2"/>
        <v>0</v>
      </c>
    </row>
    <row r="189" ht="17.25" spans="4:5">
      <c r="D189" s="12" t="str">
        <f>IFERROR(VLOOKUP(B189,价格表!A:B,2,0),"")</f>
        <v/>
      </c>
      <c r="E189" s="12">
        <f t="shared" si="2"/>
        <v>0</v>
      </c>
    </row>
    <row r="190" ht="17.25" spans="1:5">
      <c r="A190" s="13"/>
      <c r="B190" s="14"/>
      <c r="C190" s="14"/>
      <c r="D190" s="14" t="str">
        <f>IFERROR(VLOOKUP(B190,价格表!A:B,2,0),"")</f>
        <v/>
      </c>
      <c r="E190" s="14">
        <f t="shared" si="2"/>
        <v>0</v>
      </c>
    </row>
    <row r="191" ht="17.25" spans="4:5">
      <c r="D191" s="12" t="str">
        <f>IFERROR(VLOOKUP(B191,价格表!A:B,2,0),"")</f>
        <v/>
      </c>
      <c r="E191" s="12">
        <f t="shared" si="2"/>
        <v>0</v>
      </c>
    </row>
    <row r="192" ht="17.25" spans="1:5">
      <c r="A192" s="13"/>
      <c r="B192" s="14"/>
      <c r="C192" s="14"/>
      <c r="D192" s="14" t="str">
        <f>IFERROR(VLOOKUP(B192,价格表!A:B,2,0),"")</f>
        <v/>
      </c>
      <c r="E192" s="14">
        <f t="shared" si="2"/>
        <v>0</v>
      </c>
    </row>
    <row r="193" ht="17.25" spans="4:5">
      <c r="D193" s="12" t="str">
        <f>IFERROR(VLOOKUP(B193,价格表!A:B,2,0),"")</f>
        <v/>
      </c>
      <c r="E193" s="12">
        <f t="shared" si="2"/>
        <v>0</v>
      </c>
    </row>
    <row r="194" ht="17.25" spans="1:5">
      <c r="A194" s="13"/>
      <c r="B194" s="14"/>
      <c r="C194" s="14"/>
      <c r="D194" s="14" t="str">
        <f>IFERROR(VLOOKUP(B194,价格表!A:B,2,0),"")</f>
        <v/>
      </c>
      <c r="E194" s="14">
        <f t="shared" si="2"/>
        <v>0</v>
      </c>
    </row>
    <row r="195" ht="17.25" spans="4:5">
      <c r="D195" s="12" t="str">
        <f>IFERROR(VLOOKUP(B195,价格表!A:B,2,0),"")</f>
        <v/>
      </c>
      <c r="E195" s="12">
        <f t="shared" si="2"/>
        <v>0</v>
      </c>
    </row>
    <row r="196" ht="17.25" spans="1:5">
      <c r="A196" s="13"/>
      <c r="B196" s="14"/>
      <c r="C196" s="14"/>
      <c r="D196" s="14" t="str">
        <f>IFERROR(VLOOKUP(B196,价格表!A:B,2,0),"")</f>
        <v/>
      </c>
      <c r="E196" s="14">
        <f t="shared" si="2"/>
        <v>0</v>
      </c>
    </row>
    <row r="197" ht="17.25" spans="4:5">
      <c r="D197" s="12" t="str">
        <f>IFERROR(VLOOKUP(B197,价格表!A:B,2,0),"")</f>
        <v/>
      </c>
      <c r="E197" s="12">
        <f t="shared" ref="E197:E260" si="3">IFERROR(C197*D197,0)</f>
        <v>0</v>
      </c>
    </row>
    <row r="198" ht="17.25" spans="1:5">
      <c r="A198" s="13"/>
      <c r="B198" s="14"/>
      <c r="C198" s="14"/>
      <c r="D198" s="14" t="str">
        <f>IFERROR(VLOOKUP(B198,价格表!A:B,2,0),"")</f>
        <v/>
      </c>
      <c r="E198" s="14">
        <f t="shared" si="3"/>
        <v>0</v>
      </c>
    </row>
    <row r="199" ht="17.25" spans="4:5">
      <c r="D199" s="12" t="str">
        <f>IFERROR(VLOOKUP(B199,价格表!A:B,2,0),"")</f>
        <v/>
      </c>
      <c r="E199" s="12">
        <f t="shared" si="3"/>
        <v>0</v>
      </c>
    </row>
    <row r="200" ht="17.25" spans="1:5">
      <c r="A200" s="13"/>
      <c r="B200" s="14"/>
      <c r="C200" s="14"/>
      <c r="D200" s="14" t="str">
        <f>IFERROR(VLOOKUP(B200,价格表!A:B,2,0),"")</f>
        <v/>
      </c>
      <c r="E200" s="14">
        <f t="shared" si="3"/>
        <v>0</v>
      </c>
    </row>
    <row r="201" ht="17.25" spans="4:5">
      <c r="D201" s="12" t="str">
        <f>IFERROR(VLOOKUP(B201,价格表!A:B,2,0),"")</f>
        <v/>
      </c>
      <c r="E201" s="12">
        <f t="shared" si="3"/>
        <v>0</v>
      </c>
    </row>
    <row r="202" ht="17.25" spans="1:5">
      <c r="A202" s="13"/>
      <c r="B202" s="14"/>
      <c r="C202" s="14"/>
      <c r="D202" s="14" t="str">
        <f>IFERROR(VLOOKUP(B202,价格表!A:B,2,0),"")</f>
        <v/>
      </c>
      <c r="E202" s="14">
        <f t="shared" si="3"/>
        <v>0</v>
      </c>
    </row>
    <row r="203" ht="17.25" spans="4:5">
      <c r="D203" s="12" t="str">
        <f>IFERROR(VLOOKUP(B203,价格表!A:B,2,0),"")</f>
        <v/>
      </c>
      <c r="E203" s="12">
        <f t="shared" si="3"/>
        <v>0</v>
      </c>
    </row>
    <row r="204" ht="17.25" spans="1:5">
      <c r="A204" s="13"/>
      <c r="B204" s="14"/>
      <c r="C204" s="14"/>
      <c r="D204" s="14" t="str">
        <f>IFERROR(VLOOKUP(B204,价格表!A:B,2,0),"")</f>
        <v/>
      </c>
      <c r="E204" s="14">
        <f t="shared" si="3"/>
        <v>0</v>
      </c>
    </row>
    <row r="205" ht="17.25" spans="4:5">
      <c r="D205" s="12" t="str">
        <f>IFERROR(VLOOKUP(B205,价格表!A:B,2,0),"")</f>
        <v/>
      </c>
      <c r="E205" s="12">
        <f t="shared" si="3"/>
        <v>0</v>
      </c>
    </row>
    <row r="206" ht="17.25" spans="1:5">
      <c r="A206" s="13"/>
      <c r="B206" s="14"/>
      <c r="C206" s="14"/>
      <c r="D206" s="14" t="str">
        <f>IFERROR(VLOOKUP(B206,价格表!A:B,2,0),"")</f>
        <v/>
      </c>
      <c r="E206" s="14">
        <f t="shared" si="3"/>
        <v>0</v>
      </c>
    </row>
    <row r="207" ht="17.25" spans="4:5">
      <c r="D207" s="12" t="str">
        <f>IFERROR(VLOOKUP(B207,价格表!A:B,2,0),"")</f>
        <v/>
      </c>
      <c r="E207" s="12">
        <f t="shared" si="3"/>
        <v>0</v>
      </c>
    </row>
    <row r="208" ht="17.25" spans="1:5">
      <c r="A208" s="13"/>
      <c r="B208" s="14"/>
      <c r="C208" s="14"/>
      <c r="D208" s="14" t="str">
        <f>IFERROR(VLOOKUP(B208,价格表!A:B,2,0),"")</f>
        <v/>
      </c>
      <c r="E208" s="14">
        <f t="shared" si="3"/>
        <v>0</v>
      </c>
    </row>
    <row r="209" ht="17.25" spans="4:5">
      <c r="D209" s="12" t="str">
        <f>IFERROR(VLOOKUP(B209,价格表!A:B,2,0),"")</f>
        <v/>
      </c>
      <c r="E209" s="12">
        <f t="shared" si="3"/>
        <v>0</v>
      </c>
    </row>
    <row r="210" ht="17.25" spans="1:5">
      <c r="A210" s="13"/>
      <c r="B210" s="14"/>
      <c r="C210" s="14"/>
      <c r="D210" s="14" t="str">
        <f>IFERROR(VLOOKUP(B210,价格表!A:B,2,0),"")</f>
        <v/>
      </c>
      <c r="E210" s="14">
        <f t="shared" si="3"/>
        <v>0</v>
      </c>
    </row>
    <row r="211" ht="17.25" spans="4:5">
      <c r="D211" s="12" t="str">
        <f>IFERROR(VLOOKUP(B211,价格表!A:B,2,0),"")</f>
        <v/>
      </c>
      <c r="E211" s="12">
        <f t="shared" si="3"/>
        <v>0</v>
      </c>
    </row>
    <row r="212" ht="17.25" spans="1:5">
      <c r="A212" s="13"/>
      <c r="B212" s="14"/>
      <c r="C212" s="14"/>
      <c r="D212" s="14" t="str">
        <f>IFERROR(VLOOKUP(B212,价格表!A:B,2,0),"")</f>
        <v/>
      </c>
      <c r="E212" s="14">
        <f t="shared" si="3"/>
        <v>0</v>
      </c>
    </row>
    <row r="213" ht="17.25" spans="4:5">
      <c r="D213" s="12" t="str">
        <f>IFERROR(VLOOKUP(B213,价格表!A:B,2,0),"")</f>
        <v/>
      </c>
      <c r="E213" s="12">
        <f t="shared" si="3"/>
        <v>0</v>
      </c>
    </row>
    <row r="214" ht="17.25" spans="1:5">
      <c r="A214" s="13"/>
      <c r="B214" s="14"/>
      <c r="C214" s="14"/>
      <c r="D214" s="14" t="str">
        <f>IFERROR(VLOOKUP(B214,价格表!A:B,2,0),"")</f>
        <v/>
      </c>
      <c r="E214" s="14">
        <f t="shared" si="3"/>
        <v>0</v>
      </c>
    </row>
    <row r="215" ht="17.25" spans="4:5">
      <c r="D215" s="12" t="str">
        <f>IFERROR(VLOOKUP(B215,价格表!A:B,2,0),"")</f>
        <v/>
      </c>
      <c r="E215" s="12">
        <f t="shared" si="3"/>
        <v>0</v>
      </c>
    </row>
    <row r="216" ht="17.25" spans="1:5">
      <c r="A216" s="13"/>
      <c r="B216" s="14"/>
      <c r="C216" s="14"/>
      <c r="D216" s="14" t="str">
        <f>IFERROR(VLOOKUP(B216,价格表!A:B,2,0),"")</f>
        <v/>
      </c>
      <c r="E216" s="14">
        <f t="shared" si="3"/>
        <v>0</v>
      </c>
    </row>
    <row r="217" ht="17.25" spans="4:5">
      <c r="D217" s="12" t="str">
        <f>IFERROR(VLOOKUP(B217,价格表!A:B,2,0),"")</f>
        <v/>
      </c>
      <c r="E217" s="12">
        <f t="shared" si="3"/>
        <v>0</v>
      </c>
    </row>
    <row r="218" ht="17.25" spans="1:5">
      <c r="A218" s="13"/>
      <c r="B218" s="14"/>
      <c r="C218" s="14"/>
      <c r="D218" s="14" t="str">
        <f>IFERROR(VLOOKUP(B218,价格表!A:B,2,0),"")</f>
        <v/>
      </c>
      <c r="E218" s="14">
        <f t="shared" si="3"/>
        <v>0</v>
      </c>
    </row>
    <row r="219" ht="17.25" spans="4:5">
      <c r="D219" s="12" t="str">
        <f>IFERROR(VLOOKUP(B219,价格表!A:B,2,0),"")</f>
        <v/>
      </c>
      <c r="E219" s="12">
        <f t="shared" si="3"/>
        <v>0</v>
      </c>
    </row>
    <row r="220" ht="17.25" spans="1:5">
      <c r="A220" s="13"/>
      <c r="B220" s="14"/>
      <c r="C220" s="14"/>
      <c r="D220" s="14" t="str">
        <f>IFERROR(VLOOKUP(B220,价格表!A:B,2,0),"")</f>
        <v/>
      </c>
      <c r="E220" s="14">
        <f t="shared" si="3"/>
        <v>0</v>
      </c>
    </row>
    <row r="221" ht="17.25" spans="4:5">
      <c r="D221" s="12" t="str">
        <f>IFERROR(VLOOKUP(B221,价格表!A:B,2,0),"")</f>
        <v/>
      </c>
      <c r="E221" s="12">
        <f t="shared" si="3"/>
        <v>0</v>
      </c>
    </row>
    <row r="222" ht="17.25" spans="1:5">
      <c r="A222" s="13"/>
      <c r="B222" s="14"/>
      <c r="C222" s="14"/>
      <c r="D222" s="14" t="str">
        <f>IFERROR(VLOOKUP(B222,价格表!A:B,2,0),"")</f>
        <v/>
      </c>
      <c r="E222" s="14">
        <f t="shared" si="3"/>
        <v>0</v>
      </c>
    </row>
    <row r="223" ht="17.25" spans="4:5">
      <c r="D223" s="12" t="str">
        <f>IFERROR(VLOOKUP(B223,价格表!A:B,2,0),"")</f>
        <v/>
      </c>
      <c r="E223" s="12">
        <f t="shared" si="3"/>
        <v>0</v>
      </c>
    </row>
    <row r="224" ht="17.25" spans="1:5">
      <c r="A224" s="13"/>
      <c r="B224" s="14"/>
      <c r="C224" s="14"/>
      <c r="D224" s="14" t="str">
        <f>IFERROR(VLOOKUP(B224,价格表!A:B,2,0),"")</f>
        <v/>
      </c>
      <c r="E224" s="14">
        <f t="shared" si="3"/>
        <v>0</v>
      </c>
    </row>
    <row r="225" ht="17.25" spans="4:5">
      <c r="D225" s="12" t="str">
        <f>IFERROR(VLOOKUP(B225,价格表!A:B,2,0),"")</f>
        <v/>
      </c>
      <c r="E225" s="12">
        <f t="shared" si="3"/>
        <v>0</v>
      </c>
    </row>
    <row r="226" ht="17.25" spans="1:5">
      <c r="A226" s="13"/>
      <c r="B226" s="14"/>
      <c r="C226" s="14"/>
      <c r="D226" s="14" t="str">
        <f>IFERROR(VLOOKUP(B226,价格表!A:B,2,0),"")</f>
        <v/>
      </c>
      <c r="E226" s="14">
        <f t="shared" si="3"/>
        <v>0</v>
      </c>
    </row>
    <row r="227" ht="17.25" spans="4:5">
      <c r="D227" s="12" t="str">
        <f>IFERROR(VLOOKUP(B227,价格表!A:B,2,0),"")</f>
        <v/>
      </c>
      <c r="E227" s="12">
        <f t="shared" si="3"/>
        <v>0</v>
      </c>
    </row>
    <row r="228" ht="17.25" spans="1:5">
      <c r="A228" s="13"/>
      <c r="B228" s="14"/>
      <c r="C228" s="14"/>
      <c r="D228" s="14" t="str">
        <f>IFERROR(VLOOKUP(B228,价格表!A:B,2,0),"")</f>
        <v/>
      </c>
      <c r="E228" s="14">
        <f t="shared" si="3"/>
        <v>0</v>
      </c>
    </row>
    <row r="229" ht="17.25" spans="4:5">
      <c r="D229" s="12" t="str">
        <f>IFERROR(VLOOKUP(B229,价格表!A:B,2,0),"")</f>
        <v/>
      </c>
      <c r="E229" s="12">
        <f t="shared" si="3"/>
        <v>0</v>
      </c>
    </row>
    <row r="230" ht="17.25" spans="1:5">
      <c r="A230" s="13"/>
      <c r="B230" s="14"/>
      <c r="C230" s="14"/>
      <c r="D230" s="14" t="str">
        <f>IFERROR(VLOOKUP(B230,价格表!A:B,2,0),"")</f>
        <v/>
      </c>
      <c r="E230" s="14">
        <f t="shared" si="3"/>
        <v>0</v>
      </c>
    </row>
    <row r="231" ht="17.25" spans="4:5">
      <c r="D231" s="12" t="str">
        <f>IFERROR(VLOOKUP(B231,价格表!A:B,2,0),"")</f>
        <v/>
      </c>
      <c r="E231" s="12">
        <f t="shared" si="3"/>
        <v>0</v>
      </c>
    </row>
    <row r="232" ht="17.25" spans="1:5">
      <c r="A232" s="13"/>
      <c r="B232" s="14"/>
      <c r="C232" s="14"/>
      <c r="D232" s="14" t="str">
        <f>IFERROR(VLOOKUP(B232,价格表!A:B,2,0),"")</f>
        <v/>
      </c>
      <c r="E232" s="14">
        <f t="shared" si="3"/>
        <v>0</v>
      </c>
    </row>
    <row r="233" ht="17.25" spans="4:5">
      <c r="D233" s="12" t="str">
        <f>IFERROR(VLOOKUP(B233,价格表!A:B,2,0),"")</f>
        <v/>
      </c>
      <c r="E233" s="12">
        <f t="shared" si="3"/>
        <v>0</v>
      </c>
    </row>
    <row r="234" ht="17.25" spans="1:5">
      <c r="A234" s="13"/>
      <c r="B234" s="14"/>
      <c r="C234" s="14"/>
      <c r="D234" s="14" t="str">
        <f>IFERROR(VLOOKUP(B234,价格表!A:B,2,0),"")</f>
        <v/>
      </c>
      <c r="E234" s="14">
        <f t="shared" si="3"/>
        <v>0</v>
      </c>
    </row>
    <row r="235" ht="17.25" spans="4:5">
      <c r="D235" s="12" t="str">
        <f>IFERROR(VLOOKUP(B235,价格表!A:B,2,0),"")</f>
        <v/>
      </c>
      <c r="E235" s="12">
        <f t="shared" si="3"/>
        <v>0</v>
      </c>
    </row>
    <row r="236" ht="17.25" spans="1:5">
      <c r="A236" s="13"/>
      <c r="B236" s="14"/>
      <c r="C236" s="14"/>
      <c r="D236" s="14" t="str">
        <f>IFERROR(VLOOKUP(B236,价格表!A:B,2,0),"")</f>
        <v/>
      </c>
      <c r="E236" s="14">
        <f t="shared" si="3"/>
        <v>0</v>
      </c>
    </row>
    <row r="237" ht="17.25" spans="4:5">
      <c r="D237" s="12" t="str">
        <f>IFERROR(VLOOKUP(B237,价格表!A:B,2,0),"")</f>
        <v/>
      </c>
      <c r="E237" s="12">
        <f t="shared" si="3"/>
        <v>0</v>
      </c>
    </row>
    <row r="238" ht="17.25" spans="1:5">
      <c r="A238" s="13"/>
      <c r="B238" s="14"/>
      <c r="C238" s="14"/>
      <c r="D238" s="14" t="str">
        <f>IFERROR(VLOOKUP(B238,价格表!A:B,2,0),"")</f>
        <v/>
      </c>
      <c r="E238" s="14">
        <f t="shared" si="3"/>
        <v>0</v>
      </c>
    </row>
    <row r="239" ht="17.25" spans="4:5">
      <c r="D239" s="12" t="str">
        <f>IFERROR(VLOOKUP(B239,价格表!A:B,2,0),"")</f>
        <v/>
      </c>
      <c r="E239" s="12">
        <f t="shared" si="3"/>
        <v>0</v>
      </c>
    </row>
    <row r="240" ht="17.25" spans="1:5">
      <c r="A240" s="13"/>
      <c r="B240" s="14"/>
      <c r="C240" s="14"/>
      <c r="D240" s="14" t="str">
        <f>IFERROR(VLOOKUP(B240,价格表!A:B,2,0),"")</f>
        <v/>
      </c>
      <c r="E240" s="14">
        <f t="shared" si="3"/>
        <v>0</v>
      </c>
    </row>
    <row r="241" ht="17.25" spans="4:5">
      <c r="D241" s="12" t="str">
        <f>IFERROR(VLOOKUP(B241,价格表!A:B,2,0),"")</f>
        <v/>
      </c>
      <c r="E241" s="12">
        <f t="shared" si="3"/>
        <v>0</v>
      </c>
    </row>
    <row r="242" ht="17.25" spans="1:5">
      <c r="A242" s="13"/>
      <c r="B242" s="14"/>
      <c r="C242" s="14"/>
      <c r="D242" s="14" t="str">
        <f>IFERROR(VLOOKUP(B242,价格表!A:B,2,0),"")</f>
        <v/>
      </c>
      <c r="E242" s="14">
        <f t="shared" si="3"/>
        <v>0</v>
      </c>
    </row>
    <row r="243" ht="17.25" spans="4:5">
      <c r="D243" s="12" t="str">
        <f>IFERROR(VLOOKUP(B243,价格表!A:B,2,0),"")</f>
        <v/>
      </c>
      <c r="E243" s="12">
        <f t="shared" si="3"/>
        <v>0</v>
      </c>
    </row>
    <row r="244" ht="17.25" spans="1:5">
      <c r="A244" s="13"/>
      <c r="B244" s="14"/>
      <c r="C244" s="14"/>
      <c r="D244" s="14" t="str">
        <f>IFERROR(VLOOKUP(B244,价格表!A:B,2,0),"")</f>
        <v/>
      </c>
      <c r="E244" s="14">
        <f t="shared" si="3"/>
        <v>0</v>
      </c>
    </row>
    <row r="245" ht="17.25" spans="4:5">
      <c r="D245" s="12" t="str">
        <f>IFERROR(VLOOKUP(B245,价格表!A:B,2,0),"")</f>
        <v/>
      </c>
      <c r="E245" s="12">
        <f t="shared" si="3"/>
        <v>0</v>
      </c>
    </row>
    <row r="246" ht="17.25" spans="1:5">
      <c r="A246" s="13"/>
      <c r="B246" s="14"/>
      <c r="C246" s="14"/>
      <c r="D246" s="14" t="str">
        <f>IFERROR(VLOOKUP(B246,价格表!A:B,2,0),"")</f>
        <v/>
      </c>
      <c r="E246" s="14">
        <f t="shared" si="3"/>
        <v>0</v>
      </c>
    </row>
    <row r="247" ht="17.25" spans="4:5">
      <c r="D247" s="12" t="str">
        <f>IFERROR(VLOOKUP(B247,价格表!A:B,2,0),"")</f>
        <v/>
      </c>
      <c r="E247" s="12">
        <f t="shared" si="3"/>
        <v>0</v>
      </c>
    </row>
    <row r="248" ht="17.25" spans="1:5">
      <c r="A248" s="13"/>
      <c r="B248" s="14"/>
      <c r="C248" s="14"/>
      <c r="D248" s="14" t="str">
        <f>IFERROR(VLOOKUP(B248,价格表!A:B,2,0),"")</f>
        <v/>
      </c>
      <c r="E248" s="14">
        <f t="shared" si="3"/>
        <v>0</v>
      </c>
    </row>
    <row r="249" ht="17.25" spans="4:5">
      <c r="D249" s="12" t="str">
        <f>IFERROR(VLOOKUP(B249,价格表!A:B,2,0),"")</f>
        <v/>
      </c>
      <c r="E249" s="12">
        <f t="shared" si="3"/>
        <v>0</v>
      </c>
    </row>
    <row r="250" ht="17.25" spans="1:5">
      <c r="A250" s="13"/>
      <c r="B250" s="14"/>
      <c r="C250" s="14"/>
      <c r="D250" s="14" t="str">
        <f>IFERROR(VLOOKUP(B250,价格表!A:B,2,0),"")</f>
        <v/>
      </c>
      <c r="E250" s="14">
        <f t="shared" si="3"/>
        <v>0</v>
      </c>
    </row>
    <row r="251" ht="17.25" spans="4:5">
      <c r="D251" s="12" t="str">
        <f>IFERROR(VLOOKUP(B251,价格表!A:B,2,0),"")</f>
        <v/>
      </c>
      <c r="E251" s="12">
        <f t="shared" si="3"/>
        <v>0</v>
      </c>
    </row>
    <row r="252" ht="17.25" spans="1:5">
      <c r="A252" s="13"/>
      <c r="B252" s="14"/>
      <c r="C252" s="14"/>
      <c r="D252" s="14" t="str">
        <f>IFERROR(VLOOKUP(B252,价格表!A:B,2,0),"")</f>
        <v/>
      </c>
      <c r="E252" s="14">
        <f t="shared" si="3"/>
        <v>0</v>
      </c>
    </row>
    <row r="253" ht="17.25" spans="4:5">
      <c r="D253" s="12" t="str">
        <f>IFERROR(VLOOKUP(B253,价格表!A:B,2,0),"")</f>
        <v/>
      </c>
      <c r="E253" s="12">
        <f t="shared" si="3"/>
        <v>0</v>
      </c>
    </row>
    <row r="254" ht="17.25" spans="1:5">
      <c r="A254" s="13"/>
      <c r="B254" s="14"/>
      <c r="C254" s="14"/>
      <c r="D254" s="14" t="str">
        <f>IFERROR(VLOOKUP(B254,价格表!A:B,2,0),"")</f>
        <v/>
      </c>
      <c r="E254" s="14">
        <f t="shared" si="3"/>
        <v>0</v>
      </c>
    </row>
    <row r="255" ht="17.25" spans="4:5">
      <c r="D255" s="12" t="str">
        <f>IFERROR(VLOOKUP(B255,价格表!A:B,2,0),"")</f>
        <v/>
      </c>
      <c r="E255" s="12">
        <f t="shared" si="3"/>
        <v>0</v>
      </c>
    </row>
    <row r="256" ht="17.25" spans="1:5">
      <c r="A256" s="13"/>
      <c r="B256" s="14"/>
      <c r="C256" s="14"/>
      <c r="D256" s="14" t="str">
        <f>IFERROR(VLOOKUP(B256,价格表!A:B,2,0),"")</f>
        <v/>
      </c>
      <c r="E256" s="14">
        <f t="shared" si="3"/>
        <v>0</v>
      </c>
    </row>
    <row r="257" ht="17.25" spans="4:5">
      <c r="D257" s="12" t="str">
        <f>IFERROR(VLOOKUP(B257,价格表!A:B,2,0),"")</f>
        <v/>
      </c>
      <c r="E257" s="12">
        <f t="shared" si="3"/>
        <v>0</v>
      </c>
    </row>
    <row r="258" ht="17.25" spans="1:5">
      <c r="A258" s="13"/>
      <c r="B258" s="14"/>
      <c r="C258" s="14"/>
      <c r="D258" s="14" t="str">
        <f>IFERROR(VLOOKUP(B258,价格表!A:B,2,0),"")</f>
        <v/>
      </c>
      <c r="E258" s="14">
        <f t="shared" si="3"/>
        <v>0</v>
      </c>
    </row>
    <row r="259" ht="17.25" spans="4:5">
      <c r="D259" s="12" t="str">
        <f>IFERROR(VLOOKUP(B259,价格表!A:B,2,0),"")</f>
        <v/>
      </c>
      <c r="E259" s="12">
        <f t="shared" si="3"/>
        <v>0</v>
      </c>
    </row>
    <row r="260" ht="17.25" spans="1:5">
      <c r="A260" s="13"/>
      <c r="B260" s="14"/>
      <c r="C260" s="14"/>
      <c r="D260" s="14" t="str">
        <f>IFERROR(VLOOKUP(B260,价格表!A:B,2,0),"")</f>
        <v/>
      </c>
      <c r="E260" s="14">
        <f t="shared" si="3"/>
        <v>0</v>
      </c>
    </row>
    <row r="261" ht="17.25" spans="4:5">
      <c r="D261" s="12" t="str">
        <f>IFERROR(VLOOKUP(B261,价格表!A:B,2,0),"")</f>
        <v/>
      </c>
      <c r="E261" s="12">
        <f t="shared" ref="E261:E300" si="4">IFERROR(C261*D261,0)</f>
        <v>0</v>
      </c>
    </row>
    <row r="262" ht="17.25" spans="1:5">
      <c r="A262" s="13"/>
      <c r="B262" s="14"/>
      <c r="C262" s="14"/>
      <c r="D262" s="14" t="str">
        <f>IFERROR(VLOOKUP(B262,价格表!A:B,2,0),"")</f>
        <v/>
      </c>
      <c r="E262" s="14">
        <f t="shared" si="4"/>
        <v>0</v>
      </c>
    </row>
    <row r="263" ht="17.25" spans="4:5">
      <c r="D263" s="12" t="str">
        <f>IFERROR(VLOOKUP(B263,价格表!A:B,2,0),"")</f>
        <v/>
      </c>
      <c r="E263" s="12">
        <f t="shared" si="4"/>
        <v>0</v>
      </c>
    </row>
    <row r="264" ht="17.25" spans="1:5">
      <c r="A264" s="13"/>
      <c r="B264" s="14"/>
      <c r="C264" s="14"/>
      <c r="D264" s="14" t="str">
        <f>IFERROR(VLOOKUP(B264,价格表!A:B,2,0),"")</f>
        <v/>
      </c>
      <c r="E264" s="14">
        <f t="shared" si="4"/>
        <v>0</v>
      </c>
    </row>
    <row r="265" ht="17.25" spans="4:5">
      <c r="D265" s="12" t="str">
        <f>IFERROR(VLOOKUP(B265,价格表!A:B,2,0),"")</f>
        <v/>
      </c>
      <c r="E265" s="12">
        <f t="shared" si="4"/>
        <v>0</v>
      </c>
    </row>
    <row r="266" ht="17.25" spans="1:5">
      <c r="A266" s="13"/>
      <c r="B266" s="14"/>
      <c r="C266" s="14"/>
      <c r="D266" s="14" t="str">
        <f>IFERROR(VLOOKUP(B266,价格表!A:B,2,0),"")</f>
        <v/>
      </c>
      <c r="E266" s="14">
        <f t="shared" si="4"/>
        <v>0</v>
      </c>
    </row>
    <row r="267" ht="17.25" spans="4:5">
      <c r="D267" s="12" t="str">
        <f>IFERROR(VLOOKUP(B267,价格表!A:B,2,0),"")</f>
        <v/>
      </c>
      <c r="E267" s="12">
        <f t="shared" si="4"/>
        <v>0</v>
      </c>
    </row>
    <row r="268" ht="17.25" spans="1:5">
      <c r="A268" s="13"/>
      <c r="B268" s="14"/>
      <c r="C268" s="14"/>
      <c r="D268" s="14" t="str">
        <f>IFERROR(VLOOKUP(B268,价格表!A:B,2,0),"")</f>
        <v/>
      </c>
      <c r="E268" s="14">
        <f t="shared" si="4"/>
        <v>0</v>
      </c>
    </row>
    <row r="269" ht="17.25" spans="4:5">
      <c r="D269" s="12" t="str">
        <f>IFERROR(VLOOKUP(B269,价格表!A:B,2,0),"")</f>
        <v/>
      </c>
      <c r="E269" s="12">
        <f t="shared" si="4"/>
        <v>0</v>
      </c>
    </row>
    <row r="270" ht="17.25" spans="1:5">
      <c r="A270" s="13"/>
      <c r="B270" s="14"/>
      <c r="C270" s="14"/>
      <c r="D270" s="14" t="str">
        <f>IFERROR(VLOOKUP(B270,价格表!A:B,2,0),"")</f>
        <v/>
      </c>
      <c r="E270" s="14">
        <f t="shared" si="4"/>
        <v>0</v>
      </c>
    </row>
    <row r="271" ht="17.25" spans="4:5">
      <c r="D271" s="12" t="str">
        <f>IFERROR(VLOOKUP(B271,价格表!A:B,2,0),"")</f>
        <v/>
      </c>
      <c r="E271" s="12">
        <f t="shared" si="4"/>
        <v>0</v>
      </c>
    </row>
    <row r="272" ht="17.25" spans="1:5">
      <c r="A272" s="13"/>
      <c r="B272" s="14"/>
      <c r="C272" s="14"/>
      <c r="D272" s="14" t="str">
        <f>IFERROR(VLOOKUP(B272,价格表!A:B,2,0),"")</f>
        <v/>
      </c>
      <c r="E272" s="14">
        <f t="shared" si="4"/>
        <v>0</v>
      </c>
    </row>
    <row r="273" ht="17.25" spans="4:5">
      <c r="D273" s="12" t="str">
        <f>IFERROR(VLOOKUP(B273,价格表!A:B,2,0),"")</f>
        <v/>
      </c>
      <c r="E273" s="12">
        <f t="shared" si="4"/>
        <v>0</v>
      </c>
    </row>
    <row r="274" ht="17.25" spans="1:5">
      <c r="A274" s="13"/>
      <c r="B274" s="14"/>
      <c r="C274" s="14"/>
      <c r="D274" s="14" t="str">
        <f>IFERROR(VLOOKUP(B274,价格表!A:B,2,0),"")</f>
        <v/>
      </c>
      <c r="E274" s="14">
        <f t="shared" si="4"/>
        <v>0</v>
      </c>
    </row>
    <row r="275" ht="17.25" spans="4:5">
      <c r="D275" s="12" t="str">
        <f>IFERROR(VLOOKUP(B275,价格表!A:B,2,0),"")</f>
        <v/>
      </c>
      <c r="E275" s="12">
        <f t="shared" si="4"/>
        <v>0</v>
      </c>
    </row>
    <row r="276" ht="17.25" spans="1:5">
      <c r="A276" s="13"/>
      <c r="B276" s="14"/>
      <c r="C276" s="14"/>
      <c r="D276" s="14" t="str">
        <f>IFERROR(VLOOKUP(B276,价格表!A:B,2,0),"")</f>
        <v/>
      </c>
      <c r="E276" s="14">
        <f t="shared" si="4"/>
        <v>0</v>
      </c>
    </row>
    <row r="277" ht="17.25" spans="4:5">
      <c r="D277" s="12" t="str">
        <f>IFERROR(VLOOKUP(B277,价格表!A:B,2,0),"")</f>
        <v/>
      </c>
      <c r="E277" s="12">
        <f t="shared" si="4"/>
        <v>0</v>
      </c>
    </row>
    <row r="278" ht="17.25" spans="1:5">
      <c r="A278" s="13"/>
      <c r="B278" s="14"/>
      <c r="C278" s="14"/>
      <c r="D278" s="14" t="str">
        <f>IFERROR(VLOOKUP(B278,价格表!A:B,2,0),"")</f>
        <v/>
      </c>
      <c r="E278" s="14">
        <f t="shared" si="4"/>
        <v>0</v>
      </c>
    </row>
    <row r="279" ht="17.25" spans="4:5">
      <c r="D279" s="12" t="str">
        <f>IFERROR(VLOOKUP(B279,价格表!A:B,2,0),"")</f>
        <v/>
      </c>
      <c r="E279" s="12">
        <f t="shared" si="4"/>
        <v>0</v>
      </c>
    </row>
    <row r="280" ht="17.25" spans="1:5">
      <c r="A280" s="13"/>
      <c r="B280" s="14"/>
      <c r="C280" s="14"/>
      <c r="D280" s="14" t="str">
        <f>IFERROR(VLOOKUP(B280,价格表!A:B,2,0),"")</f>
        <v/>
      </c>
      <c r="E280" s="14">
        <f t="shared" si="4"/>
        <v>0</v>
      </c>
    </row>
    <row r="281" ht="17.25" spans="4:5">
      <c r="D281" s="12" t="str">
        <f>IFERROR(VLOOKUP(B281,价格表!A:B,2,0),"")</f>
        <v/>
      </c>
      <c r="E281" s="12">
        <f t="shared" si="4"/>
        <v>0</v>
      </c>
    </row>
    <row r="282" ht="17.25" spans="1:5">
      <c r="A282" s="13"/>
      <c r="B282" s="14"/>
      <c r="C282" s="14"/>
      <c r="D282" s="14" t="str">
        <f>IFERROR(VLOOKUP(B282,价格表!A:B,2,0),"")</f>
        <v/>
      </c>
      <c r="E282" s="14">
        <f t="shared" si="4"/>
        <v>0</v>
      </c>
    </row>
    <row r="283" ht="17.25" spans="4:5">
      <c r="D283" s="12" t="str">
        <f>IFERROR(VLOOKUP(B283,价格表!A:B,2,0),"")</f>
        <v/>
      </c>
      <c r="E283" s="12">
        <f t="shared" si="4"/>
        <v>0</v>
      </c>
    </row>
    <row r="284" ht="17.25" spans="1:5">
      <c r="A284" s="13"/>
      <c r="B284" s="14"/>
      <c r="C284" s="14"/>
      <c r="D284" s="14" t="str">
        <f>IFERROR(VLOOKUP(B284,价格表!A:B,2,0),"")</f>
        <v/>
      </c>
      <c r="E284" s="14">
        <f t="shared" si="4"/>
        <v>0</v>
      </c>
    </row>
    <row r="285" ht="17.25" spans="4:5">
      <c r="D285" s="12" t="str">
        <f>IFERROR(VLOOKUP(B285,价格表!A:B,2,0),"")</f>
        <v/>
      </c>
      <c r="E285" s="12">
        <f t="shared" si="4"/>
        <v>0</v>
      </c>
    </row>
    <row r="286" ht="17.25" spans="1:5">
      <c r="A286" s="13"/>
      <c r="B286" s="14"/>
      <c r="C286" s="14"/>
      <c r="D286" s="14" t="str">
        <f>IFERROR(VLOOKUP(B286,价格表!A:B,2,0),"")</f>
        <v/>
      </c>
      <c r="E286" s="14">
        <f t="shared" si="4"/>
        <v>0</v>
      </c>
    </row>
    <row r="287" ht="17.25" spans="4:5">
      <c r="D287" s="12" t="str">
        <f>IFERROR(VLOOKUP(B287,价格表!A:B,2,0),"")</f>
        <v/>
      </c>
      <c r="E287" s="12">
        <f t="shared" si="4"/>
        <v>0</v>
      </c>
    </row>
    <row r="288" ht="17.25" spans="1:5">
      <c r="A288" s="13"/>
      <c r="B288" s="14"/>
      <c r="C288" s="14"/>
      <c r="D288" s="14" t="str">
        <f>IFERROR(VLOOKUP(B288,价格表!A:B,2,0),"")</f>
        <v/>
      </c>
      <c r="E288" s="14">
        <f t="shared" si="4"/>
        <v>0</v>
      </c>
    </row>
    <row r="289" ht="17.25" spans="4:5">
      <c r="D289" s="12" t="str">
        <f>IFERROR(VLOOKUP(B289,价格表!A:B,2,0),"")</f>
        <v/>
      </c>
      <c r="E289" s="12">
        <f t="shared" si="4"/>
        <v>0</v>
      </c>
    </row>
    <row r="290" ht="17.25" spans="1:5">
      <c r="A290" s="13"/>
      <c r="B290" s="14"/>
      <c r="C290" s="14"/>
      <c r="D290" s="14" t="str">
        <f>IFERROR(VLOOKUP(B290,价格表!A:B,2,0),"")</f>
        <v/>
      </c>
      <c r="E290" s="14">
        <f t="shared" si="4"/>
        <v>0</v>
      </c>
    </row>
    <row r="291" ht="17.25" spans="4:5">
      <c r="D291" s="12" t="str">
        <f>IFERROR(VLOOKUP(B291,价格表!A:B,2,0),"")</f>
        <v/>
      </c>
      <c r="E291" s="12">
        <f t="shared" si="4"/>
        <v>0</v>
      </c>
    </row>
    <row r="292" ht="17.25" spans="1:5">
      <c r="A292" s="13"/>
      <c r="B292" s="14"/>
      <c r="C292" s="14"/>
      <c r="D292" s="14" t="str">
        <f>IFERROR(VLOOKUP(B292,价格表!A:B,2,0),"")</f>
        <v/>
      </c>
      <c r="E292" s="14">
        <f t="shared" si="4"/>
        <v>0</v>
      </c>
    </row>
    <row r="293" ht="17.25" spans="4:5">
      <c r="D293" s="12" t="str">
        <f>IFERROR(VLOOKUP(B293,价格表!A:B,2,0),"")</f>
        <v/>
      </c>
      <c r="E293" s="12">
        <f t="shared" si="4"/>
        <v>0</v>
      </c>
    </row>
    <row r="294" ht="17.25" spans="1:5">
      <c r="A294" s="13"/>
      <c r="B294" s="14"/>
      <c r="C294" s="14"/>
      <c r="D294" s="14" t="str">
        <f>IFERROR(VLOOKUP(B294,价格表!A:B,2,0),"")</f>
        <v/>
      </c>
      <c r="E294" s="14">
        <f t="shared" si="4"/>
        <v>0</v>
      </c>
    </row>
    <row r="295" ht="17.25" spans="4:5">
      <c r="D295" s="12" t="str">
        <f>IFERROR(VLOOKUP(B295,价格表!A:B,2,0),"")</f>
        <v/>
      </c>
      <c r="E295" s="12">
        <f t="shared" si="4"/>
        <v>0</v>
      </c>
    </row>
    <row r="296" ht="17.25" spans="1:5">
      <c r="A296" s="13"/>
      <c r="B296" s="14"/>
      <c r="C296" s="14"/>
      <c r="D296" s="14" t="str">
        <f>IFERROR(VLOOKUP(B296,价格表!A:B,2,0),"")</f>
        <v/>
      </c>
      <c r="E296" s="14">
        <f t="shared" si="4"/>
        <v>0</v>
      </c>
    </row>
    <row r="297" ht="17.25" spans="4:5">
      <c r="D297" s="12" t="str">
        <f>IFERROR(VLOOKUP(B297,价格表!A:B,2,0),"")</f>
        <v/>
      </c>
      <c r="E297" s="12">
        <f t="shared" si="4"/>
        <v>0</v>
      </c>
    </row>
    <row r="298" ht="17.25" spans="1:5">
      <c r="A298" s="13"/>
      <c r="B298" s="14"/>
      <c r="C298" s="14"/>
      <c r="D298" s="14" t="str">
        <f>IFERROR(VLOOKUP(B298,价格表!A:B,2,0),"")</f>
        <v/>
      </c>
      <c r="E298" s="14">
        <f t="shared" si="4"/>
        <v>0</v>
      </c>
    </row>
    <row r="299" ht="17.25" spans="4:5">
      <c r="D299" s="12" t="str">
        <f>IFERROR(VLOOKUP(B299,价格表!A:B,2,0),"")</f>
        <v/>
      </c>
      <c r="E299" s="12">
        <f t="shared" si="4"/>
        <v>0</v>
      </c>
    </row>
    <row r="300" ht="17.25" spans="1:5">
      <c r="A300" s="13"/>
      <c r="B300" s="14"/>
      <c r="C300" s="14"/>
      <c r="D300" s="14" t="str">
        <f>IFERROR(VLOOKUP(B300,价格表!A:B,2,0),"")</f>
        <v/>
      </c>
      <c r="E300" s="14">
        <f t="shared" si="4"/>
        <v>0</v>
      </c>
    </row>
  </sheetData>
  <mergeCells count="1">
    <mergeCell ref="A1:E1"/>
  </mergeCells>
  <hyperlinks>
    <hyperlink ref="F1" location="首页!A1" display="首页"/>
  </hyperlink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Q33"/>
  <sheetViews>
    <sheetView showGridLines="0" tabSelected="1" workbookViewId="0">
      <selection activeCell="Q8" sqref="Q8"/>
    </sheetView>
  </sheetViews>
  <sheetFormatPr defaultColWidth="9" defaultRowHeight="16.5"/>
  <cols>
    <col min="1" max="1" width="1.75" customWidth="1"/>
    <col min="2" max="3" width="9" style="1"/>
    <col min="4" max="4" width="9.625" style="1" customWidth="1"/>
  </cols>
  <sheetData>
    <row r="1" ht="9.75" customHeight="1"/>
    <row r="2" ht="30.75" customHeight="1" spans="2:17">
      <c r="B2" s="2" t="s">
        <v>17</v>
      </c>
      <c r="Q2" s="7" t="s">
        <v>2</v>
      </c>
    </row>
    <row r="3" spans="2:4">
      <c r="B3" s="3" t="s">
        <v>3</v>
      </c>
      <c r="C3" s="3" t="s">
        <v>15</v>
      </c>
      <c r="D3" s="3" t="s">
        <v>18</v>
      </c>
    </row>
    <row r="4" spans="2:4">
      <c r="B4" s="4" t="s">
        <v>5</v>
      </c>
      <c r="C4" s="4">
        <f>SUMIF(记录表!B:B,B4,记录表!C:C)</f>
        <v>337</v>
      </c>
      <c r="D4" s="4">
        <f>SUMIF(记录表!B:B,B4,记录表!E:E)</f>
        <v>674</v>
      </c>
    </row>
    <row r="5" spans="2:4">
      <c r="B5" s="4" t="s">
        <v>6</v>
      </c>
      <c r="C5" s="4">
        <f>SUMIF(记录表!B:B,B5,记录表!C:C)</f>
        <v>168</v>
      </c>
      <c r="D5" s="4">
        <f>SUMIF(记录表!B:B,B5,记录表!E:E)</f>
        <v>504</v>
      </c>
    </row>
    <row r="6" spans="2:4">
      <c r="B6" s="4" t="s">
        <v>7</v>
      </c>
      <c r="C6" s="4">
        <f>SUMIF(记录表!B:B,B6,记录表!C:C)</f>
        <v>229</v>
      </c>
      <c r="D6" s="4">
        <f>SUMIF(记录表!B:B,B6,记录表!E:E)</f>
        <v>114.5</v>
      </c>
    </row>
    <row r="7" spans="2:4">
      <c r="B7" s="4" t="s">
        <v>8</v>
      </c>
      <c r="C7" s="4">
        <f>SUMIF(记录表!B:B,B7,记录表!C:C)</f>
        <v>205</v>
      </c>
      <c r="D7" s="4">
        <f>SUMIF(记录表!B:B,B7,记录表!E:E)</f>
        <v>205</v>
      </c>
    </row>
    <row r="8" spans="2:4">
      <c r="B8" s="4" t="s">
        <v>9</v>
      </c>
      <c r="C8" s="4">
        <f>SUMIF(记录表!B:B,B8,记录表!C:C)</f>
        <v>174</v>
      </c>
      <c r="D8" s="4">
        <f>SUMIF(记录表!B:B,B8,记录表!E:E)</f>
        <v>87</v>
      </c>
    </row>
    <row r="9" spans="2:4">
      <c r="B9" s="4" t="s">
        <v>10</v>
      </c>
      <c r="C9" s="4">
        <f>SUMIF(记录表!B:B,B9,记录表!C:C)</f>
        <v>20</v>
      </c>
      <c r="D9" s="4">
        <f>SUMIF(记录表!B:B,B9,记录表!E:E)</f>
        <v>200</v>
      </c>
    </row>
    <row r="10" spans="2:4">
      <c r="B10" s="4" t="s">
        <v>11</v>
      </c>
      <c r="C10" s="4">
        <f>SUMIF(记录表!B:B,B10,记录表!C:C)</f>
        <v>0</v>
      </c>
      <c r="D10" s="4">
        <f>SUMIF(记录表!B:B,B10,记录表!E:E)</f>
        <v>0</v>
      </c>
    </row>
    <row r="11" spans="2:4">
      <c r="B11" s="4"/>
      <c r="C11" s="4"/>
      <c r="D11" s="4"/>
    </row>
    <row r="12" spans="2:4">
      <c r="B12" s="4"/>
      <c r="C12" s="4"/>
      <c r="D12" s="4"/>
    </row>
    <row r="13" spans="2:4">
      <c r="B13" s="4"/>
      <c r="C13" s="4"/>
      <c r="D13" s="4"/>
    </row>
    <row r="14" spans="2:4">
      <c r="B14" s="4"/>
      <c r="C14" s="4"/>
      <c r="D14" s="4"/>
    </row>
    <row r="15" spans="2:4">
      <c r="B15" s="4"/>
      <c r="C15" s="4"/>
      <c r="D15" s="4"/>
    </row>
    <row r="16" ht="25.5" customHeight="1" spans="2:4">
      <c r="B16" s="5" t="s">
        <v>19</v>
      </c>
      <c r="C16" s="5">
        <f>SUM(C4:C15)</f>
        <v>1133</v>
      </c>
      <c r="D16" s="5">
        <f>SUM(D4:D15)</f>
        <v>1784.5</v>
      </c>
    </row>
    <row r="19" ht="27.75" customHeight="1" spans="2:2">
      <c r="B19" s="2" t="s">
        <v>20</v>
      </c>
    </row>
    <row r="20" spans="2:4">
      <c r="B20" s="3" t="s">
        <v>21</v>
      </c>
      <c r="C20" s="3" t="s">
        <v>15</v>
      </c>
      <c r="D20" s="3" t="s">
        <v>18</v>
      </c>
    </row>
    <row r="21" spans="2:4">
      <c r="B21" s="6">
        <v>1</v>
      </c>
      <c r="C21" s="4">
        <f>SUMPRODUCT((MONTH(记录表!$A$3:$A$10000)=B21)*记录表!$C$3:$C$10000)</f>
        <v>0</v>
      </c>
      <c r="D21" s="4">
        <f>SUMPRODUCT((MONTH(记录表!$A$3:$A$10000)=B21)*记录表!$E$3:$E$10000)</f>
        <v>0</v>
      </c>
    </row>
    <row r="22" spans="2:4">
      <c r="B22" s="6">
        <v>2</v>
      </c>
      <c r="C22" s="4">
        <f>SUMPRODUCT((MONTH(记录表!$A$3:$A$10000)=B22)*记录表!$C$3:$C$10000)</f>
        <v>0</v>
      </c>
      <c r="D22" s="4">
        <f>SUMPRODUCT((MONTH(记录表!$A$3:$A$10000)=B22)*记录表!$E$3:$E$10000)</f>
        <v>0</v>
      </c>
    </row>
    <row r="23" spans="2:4">
      <c r="B23" s="6">
        <v>3</v>
      </c>
      <c r="C23" s="4">
        <f>SUMPRODUCT((MONTH(记录表!$A$3:$A$10000)=B23)*记录表!$C$3:$C$10000)</f>
        <v>0</v>
      </c>
      <c r="D23" s="4">
        <f>SUMPRODUCT((MONTH(记录表!$A$3:$A$10000)=B23)*记录表!$E$3:$E$10000)</f>
        <v>0</v>
      </c>
    </row>
    <row r="24" spans="2:4">
      <c r="B24" s="6">
        <v>4</v>
      </c>
      <c r="C24" s="4">
        <f>SUMPRODUCT((MONTH(记录表!$A$3:$A$10000)=B24)*记录表!$C$3:$C$10000)</f>
        <v>0</v>
      </c>
      <c r="D24" s="4">
        <f>SUMPRODUCT((MONTH(记录表!$A$3:$A$10000)=B24)*记录表!$E$3:$E$10000)</f>
        <v>0</v>
      </c>
    </row>
    <row r="25" spans="2:4">
      <c r="B25" s="6">
        <v>5</v>
      </c>
      <c r="C25" s="4">
        <f>SUMPRODUCT((MONTH(记录表!$A$3:$A$10000)=B25)*记录表!$C$3:$C$10000)</f>
        <v>0</v>
      </c>
      <c r="D25" s="4">
        <f>SUMPRODUCT((MONTH(记录表!$A$3:$A$10000)=B25)*记录表!$E$3:$E$10000)</f>
        <v>0</v>
      </c>
    </row>
    <row r="26" spans="2:4">
      <c r="B26" s="6">
        <v>6</v>
      </c>
      <c r="C26" s="4">
        <f>SUMPRODUCT((MONTH(记录表!$A$3:$A$10000)=B26)*记录表!$C$3:$C$10000)</f>
        <v>0</v>
      </c>
      <c r="D26" s="4">
        <f>SUMPRODUCT((MONTH(记录表!$A$3:$A$10000)=B26)*记录表!$E$3:$E$10000)</f>
        <v>0</v>
      </c>
    </row>
    <row r="27" spans="2:4">
      <c r="B27" s="6">
        <v>7</v>
      </c>
      <c r="C27" s="4">
        <f>SUMPRODUCT((MONTH(记录表!$A$3:$A$10000)=B27)*记录表!$C$3:$C$10000)</f>
        <v>0</v>
      </c>
      <c r="D27" s="4">
        <f>SUMPRODUCT((MONTH(记录表!$A$3:$A$10000)=B27)*记录表!$E$3:$E$10000)</f>
        <v>0</v>
      </c>
    </row>
    <row r="28" spans="2:4">
      <c r="B28" s="6">
        <v>8</v>
      </c>
      <c r="C28" s="4">
        <f>SUMPRODUCT((MONTH(记录表!$A$3:$A$10000)=B28)*记录表!$C$3:$C$10000)</f>
        <v>800</v>
      </c>
      <c r="D28" s="4">
        <f>SUMPRODUCT((MONTH(记录表!$A$3:$A$10000)=B28)*记录表!$E$3:$E$10000)</f>
        <v>1178</v>
      </c>
    </row>
    <row r="29" spans="2:4">
      <c r="B29" s="6">
        <v>9</v>
      </c>
      <c r="C29" s="4">
        <f>SUMPRODUCT((MONTH(记录表!$A$3:$A$10000)=B29)*记录表!$C$3:$C$10000)</f>
        <v>333</v>
      </c>
      <c r="D29" s="4">
        <f>SUMPRODUCT((MONTH(记录表!$A$3:$A$10000)=B29)*记录表!$E$3:$E$10000)</f>
        <v>606.5</v>
      </c>
    </row>
    <row r="30" spans="2:4">
      <c r="B30" s="6">
        <v>10</v>
      </c>
      <c r="C30" s="4">
        <f>SUMPRODUCT((MONTH(记录表!$A$3:$A$10000)=B30)*记录表!$C$3:$C$10000)</f>
        <v>0</v>
      </c>
      <c r="D30" s="4">
        <f>SUMPRODUCT((MONTH(记录表!$A$3:$A$10000)=B30)*记录表!$E$3:$E$10000)</f>
        <v>0</v>
      </c>
    </row>
    <row r="31" spans="2:4">
      <c r="B31" s="6">
        <v>11</v>
      </c>
      <c r="C31" s="4">
        <f>SUMPRODUCT((MONTH(记录表!$A$3:$A$10000)=B31)*记录表!$C$3:$C$10000)</f>
        <v>0</v>
      </c>
      <c r="D31" s="4">
        <f>SUMPRODUCT((MONTH(记录表!$A$3:$A$10000)=B31)*记录表!$E$3:$E$10000)</f>
        <v>0</v>
      </c>
    </row>
    <row r="32" spans="2:4">
      <c r="B32" s="6">
        <v>12</v>
      </c>
      <c r="C32" s="4">
        <f>SUMPRODUCT((MONTH(记录表!$A$3:$A$10000)=B32)*记录表!$C$3:$C$10000)</f>
        <v>0</v>
      </c>
      <c r="D32" s="4">
        <f>SUMPRODUCT((MONTH(记录表!$A$3:$A$10000)=B32)*记录表!$E$3:$E$10000)</f>
        <v>0</v>
      </c>
    </row>
    <row r="33" ht="15" spans="2:4">
      <c r="B33" s="5" t="s">
        <v>19</v>
      </c>
      <c r="C33" s="5">
        <f>SUM(C21:C32)</f>
        <v>1133</v>
      </c>
      <c r="D33" s="5">
        <f>SUM(D21:D32)</f>
        <v>1784.5</v>
      </c>
    </row>
  </sheetData>
  <hyperlinks>
    <hyperlink ref="Q2" location="首页!A1" display="首页"/>
  </hyperlink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首页</vt:lpstr>
      <vt:lpstr>价格表</vt:lpstr>
      <vt:lpstr>记录表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2017-05-27T03:24:00Z</dcterms:created>
  <dcterms:modified xsi:type="dcterms:W3CDTF">2017-06-15T03:49:43Z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