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codeName="ThisWorkbook" defaultThemeVersion="124226"/>
  <bookViews>
    <workbookView xWindow="480" yWindow="120" windowWidth="8505" windowHeight="4530" tabRatio="520"/>
  </bookViews>
  <sheets>
    <sheet name="复利现值计算及资金变动分析" sheetId="7" r:id="rId1"/>
  </sheets>
  <calcPr calcId="145621"/>
</workbook>
</file>

<file path=xl/calcChain.xml><?xml version="1.0" encoding="utf-8"?>
<calcChain xmlns="http://schemas.openxmlformats.org/spreadsheetml/2006/main">
  <c r="C9" i="7" l="1"/>
  <c r="D8" i="7" s="1"/>
  <c r="C5" i="7"/>
  <c r="D9" i="7" l="1"/>
  <c r="D10" i="7" s="1"/>
  <c r="C10" i="7"/>
  <c r="E8" i="7" l="1"/>
  <c r="E9" i="7" l="1"/>
  <c r="F8" i="7" s="1"/>
  <c r="F10" i="7" l="1"/>
  <c r="F9" i="7"/>
  <c r="G8" i="7"/>
  <c r="E10" i="7"/>
  <c r="G9" i="7" l="1"/>
  <c r="H8" i="7" s="1"/>
  <c r="H10" i="7" l="1"/>
  <c r="H9" i="7"/>
  <c r="I8" i="7"/>
  <c r="G10" i="7"/>
  <c r="I9" i="7" l="1"/>
  <c r="J8" i="7" s="1"/>
  <c r="J10" i="7" l="1"/>
  <c r="J9" i="7"/>
  <c r="K8" i="7"/>
  <c r="I10" i="7"/>
  <c r="K9" i="7" l="1"/>
  <c r="K10" i="7" s="1"/>
  <c r="L8" i="7" l="1"/>
  <c r="L10" i="7" l="1"/>
  <c r="L9" i="7"/>
  <c r="M8" i="7"/>
  <c r="M9" i="7" l="1"/>
  <c r="M10" i="7" s="1"/>
  <c r="N8" i="7" l="1"/>
  <c r="N9" i="7" l="1"/>
  <c r="N10" i="7" s="1"/>
</calcChain>
</file>

<file path=xl/sharedStrings.xml><?xml version="1.0" encoding="utf-8"?>
<sst xmlns="http://schemas.openxmlformats.org/spreadsheetml/2006/main" count="9" uniqueCount="9">
  <si>
    <t>日期</t>
    <phoneticPr fontId="1" type="noConversion"/>
  </si>
  <si>
    <t>本金</t>
    <phoneticPr fontId="1" type="noConversion"/>
  </si>
  <si>
    <t>本利和</t>
    <phoneticPr fontId="1" type="noConversion"/>
  </si>
  <si>
    <t>年利率</t>
    <phoneticPr fontId="1" type="noConversion"/>
  </si>
  <si>
    <t>存款期限</t>
    <phoneticPr fontId="1" type="noConversion"/>
  </si>
  <si>
    <t>终值</t>
    <phoneticPr fontId="1" type="noConversion"/>
  </si>
  <si>
    <t>存入本金</t>
    <phoneticPr fontId="1" type="noConversion"/>
  </si>
  <si>
    <t>利息</t>
    <phoneticPr fontId="1" type="noConversion"/>
  </si>
  <si>
    <t>存款复利终值计算及资金变动分析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</si>
</sst>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8" formatCode="&quot;￥&quot;#,##0.00;[Red]&quot;￥&quot;\-#,##0.00"/>
    <numFmt numFmtId="176" formatCode="0.00_ ;[Red]\-0.00\ "/>
    <numFmt numFmtId="177" formatCode="0.00_);[Red]\(0.00\)"/>
    <numFmt numFmtId="182" formatCode="0.00_ "/>
  </numFmts>
  <fonts count="4" x14ac:knownFonts="1">
    <font>
      <sz val="12"/>
      <name val="宋体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  <font>
      <b/>
      <sz val="22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8" fontId="0" fillId="0" borderId="0" xfId="0" applyNumberFormat="1"/>
    <xf numFmtId="10" fontId="2" fillId="0" borderId="1" xfId="0" applyNumberFormat="1" applyFont="1" applyBorder="1"/>
    <xf numFmtId="0" fontId="2" fillId="0" borderId="1" xfId="0" applyFont="1" applyBorder="1"/>
    <xf numFmtId="0" fontId="2" fillId="0" borderId="0" xfId="0" applyFont="1"/>
    <xf numFmtId="176" fontId="2" fillId="0" borderId="0" xfId="0" applyNumberFormat="1" applyFont="1"/>
    <xf numFmtId="177" fontId="2" fillId="0" borderId="0" xfId="0" applyNumberFormat="1" applyFont="1"/>
    <xf numFmtId="0" fontId="2" fillId="3" borderId="1" xfId="0" applyFont="1" applyFill="1" applyBorder="1"/>
    <xf numFmtId="182" fontId="2" fillId="0" borderId="1" xfId="0" applyNumberFormat="1" applyFont="1" applyBorder="1"/>
    <xf numFmtId="176" fontId="2" fillId="3" borderId="1" xfId="0" applyNumberFormat="1" applyFont="1" applyFill="1" applyBorder="1"/>
    <xf numFmtId="176" fontId="2" fillId="0" borderId="1" xfId="0" applyNumberFormat="1" applyFont="1" applyBorder="1"/>
    <xf numFmtId="177" fontId="2" fillId="3" borderId="1" xfId="0" applyNumberFormat="1" applyFont="1" applyFill="1" applyBorder="1"/>
    <xf numFmtId="177" fontId="2" fillId="0" borderId="1" xfId="0" applyNumberFormat="1" applyFont="1" applyBorder="1"/>
    <xf numFmtId="8" fontId="2" fillId="2" borderId="1" xfId="0" applyNumberFormat="1" applyFont="1" applyFill="1" applyBorder="1"/>
    <xf numFmtId="58" fontId="2" fillId="3" borderId="1" xfId="0" applyNumberFormat="1" applyFont="1" applyFill="1" applyBorder="1"/>
    <xf numFmtId="0" fontId="3" fillId="0" borderId="0" xfId="0" applyFont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EFAFE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zh-CN" altLang="en-US" sz="1800"/>
              <a:t>本金、利息及本利和变化图表</a:t>
            </a:r>
          </a:p>
        </c:rich>
      </c:tx>
      <c:layout>
        <c:manualLayout>
          <c:xMode val="edge"/>
          <c:yMode val="edge"/>
          <c:x val="0.40127430134759545"/>
          <c:y val="3.342618384401114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6603072546643354E-2"/>
          <c:y val="0.17270194986072424"/>
          <c:w val="0.70594553014854755"/>
          <c:h val="0.7103064066852368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复利现值计算及资金变动分析!$B$8</c:f>
              <c:strCache>
                <c:ptCount val="1"/>
                <c:pt idx="0">
                  <c:v>本金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复利现值计算及资金变动分析!$C$7:$N$7</c:f>
              <c:numCache>
                <c:formatCode>m"月"d"日"</c:formatCode>
                <c:ptCount val="12"/>
                <c:pt idx="0">
                  <c:v>40939</c:v>
                </c:pt>
                <c:pt idx="1">
                  <c:v>40968</c:v>
                </c:pt>
                <c:pt idx="2">
                  <c:v>40999</c:v>
                </c:pt>
                <c:pt idx="3">
                  <c:v>41029</c:v>
                </c:pt>
                <c:pt idx="4">
                  <c:v>41060</c:v>
                </c:pt>
                <c:pt idx="5">
                  <c:v>41090</c:v>
                </c:pt>
                <c:pt idx="6">
                  <c:v>41121</c:v>
                </c:pt>
                <c:pt idx="7">
                  <c:v>41152</c:v>
                </c:pt>
                <c:pt idx="8">
                  <c:v>41182</c:v>
                </c:pt>
                <c:pt idx="9">
                  <c:v>41213</c:v>
                </c:pt>
                <c:pt idx="10">
                  <c:v>41243</c:v>
                </c:pt>
                <c:pt idx="11">
                  <c:v>41274</c:v>
                </c:pt>
              </c:numCache>
            </c:numRef>
          </c:cat>
          <c:val>
            <c:numRef>
              <c:f>复利现值计算及资金变动分析!$C$8:$N$8</c:f>
              <c:numCache>
                <c:formatCode>0.00_ ;[Red]\-0.00\ </c:formatCode>
                <c:ptCount val="12"/>
                <c:pt idx="0">
                  <c:v>300000</c:v>
                </c:pt>
                <c:pt idx="1">
                  <c:v>300812.5</c:v>
                </c:pt>
                <c:pt idx="2">
                  <c:v>301627.20052083331</c:v>
                </c:pt>
                <c:pt idx="3">
                  <c:v>302444.10752224392</c:v>
                </c:pt>
                <c:pt idx="4">
                  <c:v>303263.22698011668</c:v>
                </c:pt>
                <c:pt idx="5">
                  <c:v>304084.56488652114</c:v>
                </c:pt>
                <c:pt idx="6">
                  <c:v>304908.12724975549</c:v>
                </c:pt>
                <c:pt idx="7">
                  <c:v>305733.92009439023</c:v>
                </c:pt>
                <c:pt idx="8">
                  <c:v>306561.94946131256</c:v>
                </c:pt>
                <c:pt idx="9">
                  <c:v>307392.2214077703</c:v>
                </c:pt>
                <c:pt idx="10">
                  <c:v>308224.74200741632</c:v>
                </c:pt>
                <c:pt idx="11">
                  <c:v>309059.51735035307</c:v>
                </c:pt>
              </c:numCache>
            </c:numRef>
          </c:val>
        </c:ser>
        <c:ser>
          <c:idx val="2"/>
          <c:order val="2"/>
          <c:tx>
            <c:strRef>
              <c:f>复利现值计算及资金变动分析!$B$10</c:f>
              <c:strCache>
                <c:ptCount val="1"/>
                <c:pt idx="0">
                  <c:v>本利和</c:v>
                </c:pt>
              </c:strCache>
            </c:strRef>
          </c:tx>
          <c:spPr>
            <a:solidFill>
              <a:srgbClr val="00B05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复利现值计算及资金变动分析!$C$7:$N$7</c:f>
              <c:numCache>
                <c:formatCode>m"月"d"日"</c:formatCode>
                <c:ptCount val="12"/>
                <c:pt idx="0">
                  <c:v>40939</c:v>
                </c:pt>
                <c:pt idx="1">
                  <c:v>40968</c:v>
                </c:pt>
                <c:pt idx="2">
                  <c:v>40999</c:v>
                </c:pt>
                <c:pt idx="3">
                  <c:v>41029</c:v>
                </c:pt>
                <c:pt idx="4">
                  <c:v>41060</c:v>
                </c:pt>
                <c:pt idx="5">
                  <c:v>41090</c:v>
                </c:pt>
                <c:pt idx="6">
                  <c:v>41121</c:v>
                </c:pt>
                <c:pt idx="7">
                  <c:v>41152</c:v>
                </c:pt>
                <c:pt idx="8">
                  <c:v>41182</c:v>
                </c:pt>
                <c:pt idx="9">
                  <c:v>41213</c:v>
                </c:pt>
                <c:pt idx="10">
                  <c:v>41243</c:v>
                </c:pt>
                <c:pt idx="11">
                  <c:v>41274</c:v>
                </c:pt>
              </c:numCache>
            </c:numRef>
          </c:cat>
          <c:val>
            <c:numRef>
              <c:f>复利现值计算及资金变动分析!$C$10:$N$10</c:f>
              <c:numCache>
                <c:formatCode>0.00_ ;[Red]\-0.00\ </c:formatCode>
                <c:ptCount val="12"/>
                <c:pt idx="0">
                  <c:v>300812.5</c:v>
                </c:pt>
                <c:pt idx="1">
                  <c:v>301627.20052083331</c:v>
                </c:pt>
                <c:pt idx="2">
                  <c:v>302444.10752224392</c:v>
                </c:pt>
                <c:pt idx="3">
                  <c:v>303263.22698011668</c:v>
                </c:pt>
                <c:pt idx="4">
                  <c:v>304084.56488652114</c:v>
                </c:pt>
                <c:pt idx="5">
                  <c:v>304908.12724975549</c:v>
                </c:pt>
                <c:pt idx="6">
                  <c:v>305733.92009439023</c:v>
                </c:pt>
                <c:pt idx="7">
                  <c:v>306561.94946131256</c:v>
                </c:pt>
                <c:pt idx="8">
                  <c:v>307392.2214077703</c:v>
                </c:pt>
                <c:pt idx="9">
                  <c:v>308224.74200741632</c:v>
                </c:pt>
                <c:pt idx="10">
                  <c:v>309059.51735035307</c:v>
                </c:pt>
                <c:pt idx="11">
                  <c:v>309896.55354317697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7921664"/>
        <c:axId val="287923584"/>
      </c:barChart>
      <c:lineChart>
        <c:grouping val="standard"/>
        <c:varyColors val="0"/>
        <c:ser>
          <c:idx val="0"/>
          <c:order val="1"/>
          <c:tx>
            <c:strRef>
              <c:f>复利现值计算及资金变动分析!$B$9</c:f>
              <c:strCache>
                <c:ptCount val="1"/>
                <c:pt idx="0">
                  <c:v>利息</c:v>
                </c:pt>
              </c:strCache>
            </c:strRef>
          </c:tx>
          <c:spPr>
            <a:ln w="12700">
              <a:solidFill>
                <a:schemeClr val="tx1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chemeClr val="tx1"/>
                </a:solidFill>
                <a:prstDash val="solid"/>
              </a:ln>
            </c:spPr>
          </c:marker>
          <c:cat>
            <c:numRef>
              <c:f>复利现值计算及资金变动分析!$C$7:$N$7</c:f>
              <c:numCache>
                <c:formatCode>m"月"d"日"</c:formatCode>
                <c:ptCount val="12"/>
                <c:pt idx="0">
                  <c:v>40939</c:v>
                </c:pt>
                <c:pt idx="1">
                  <c:v>40968</c:v>
                </c:pt>
                <c:pt idx="2">
                  <c:v>40999</c:v>
                </c:pt>
                <c:pt idx="3">
                  <c:v>41029</c:v>
                </c:pt>
                <c:pt idx="4">
                  <c:v>41060</c:v>
                </c:pt>
                <c:pt idx="5">
                  <c:v>41090</c:v>
                </c:pt>
                <c:pt idx="6">
                  <c:v>41121</c:v>
                </c:pt>
                <c:pt idx="7">
                  <c:v>41152</c:v>
                </c:pt>
                <c:pt idx="8">
                  <c:v>41182</c:v>
                </c:pt>
                <c:pt idx="9">
                  <c:v>41213</c:v>
                </c:pt>
                <c:pt idx="10">
                  <c:v>41243</c:v>
                </c:pt>
                <c:pt idx="11">
                  <c:v>41274</c:v>
                </c:pt>
              </c:numCache>
            </c:numRef>
          </c:cat>
          <c:val>
            <c:numRef>
              <c:f>复利现值计算及资金变动分析!$C$9:$N$9</c:f>
              <c:numCache>
                <c:formatCode>0.00_);[Red]\(0.00\)</c:formatCode>
                <c:ptCount val="12"/>
                <c:pt idx="0">
                  <c:v>812.5</c:v>
                </c:pt>
                <c:pt idx="1">
                  <c:v>814.70052083333337</c:v>
                </c:pt>
                <c:pt idx="2">
                  <c:v>816.90700141059017</c:v>
                </c:pt>
                <c:pt idx="3">
                  <c:v>819.11945787274396</c:v>
                </c:pt>
                <c:pt idx="4">
                  <c:v>821.33790640448262</c:v>
                </c:pt>
                <c:pt idx="5">
                  <c:v>823.56236323432813</c:v>
                </c:pt>
                <c:pt idx="6">
                  <c:v>825.79284463475449</c:v>
                </c:pt>
                <c:pt idx="7">
                  <c:v>828.02936692230696</c:v>
                </c:pt>
                <c:pt idx="8">
                  <c:v>830.27194645772158</c:v>
                </c:pt>
                <c:pt idx="9">
                  <c:v>832.52059964604462</c:v>
                </c:pt>
                <c:pt idx="10">
                  <c:v>834.77534293675262</c:v>
                </c:pt>
                <c:pt idx="11">
                  <c:v>837.03619282387297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7937664"/>
        <c:axId val="287939200"/>
      </c:lineChart>
      <c:catAx>
        <c:axId val="287921664"/>
        <c:scaling>
          <c:orientation val="minMax"/>
        </c:scaling>
        <c:delete val="0"/>
        <c:axPos val="b"/>
        <c:numFmt formatCode="m&quot;月&quot;d&quot;日&quot;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宋体"/>
                <a:ea typeface="宋体"/>
                <a:cs typeface="宋体"/>
              </a:defRPr>
            </a:pPr>
            <a:endParaRPr lang="zh-CN"/>
          </a:p>
        </c:txPr>
        <c:crossAx val="28792358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87923584"/>
        <c:scaling>
          <c:orientation val="minMax"/>
        </c:scaling>
        <c:delete val="0"/>
        <c:axPos val="l"/>
        <c:numFmt formatCode="0.00_ ;[Red]\-0.0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zh-CN"/>
          </a:p>
        </c:txPr>
        <c:crossAx val="287921664"/>
        <c:crosses val="autoZero"/>
        <c:crossBetween val="between"/>
      </c:valAx>
      <c:dateAx>
        <c:axId val="287937664"/>
        <c:scaling>
          <c:orientation val="minMax"/>
        </c:scaling>
        <c:delete val="1"/>
        <c:axPos val="b"/>
        <c:numFmt formatCode="m&quot;月&quot;d&quot;日&quot;" sourceLinked="1"/>
        <c:majorTickMark val="out"/>
        <c:minorTickMark val="none"/>
        <c:tickLblPos val="nextTo"/>
        <c:crossAx val="287939200"/>
        <c:crosses val="autoZero"/>
        <c:auto val="1"/>
        <c:lblOffset val="100"/>
        <c:baseTimeUnit val="months"/>
      </c:dateAx>
      <c:valAx>
        <c:axId val="287939200"/>
        <c:scaling>
          <c:orientation val="minMax"/>
        </c:scaling>
        <c:delete val="0"/>
        <c:axPos val="r"/>
        <c:numFmt formatCode="0.00_);[Red]\(0.0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zh-CN"/>
          </a:p>
        </c:txPr>
        <c:crossAx val="287937664"/>
        <c:crosses val="max"/>
        <c:crossBetween val="between"/>
      </c:valAx>
      <c:spPr>
        <a:solidFill>
          <a:schemeClr val="bg1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7261236959715205"/>
          <c:y val="0.42618384401114207"/>
          <c:w val="0.11889608928817642"/>
          <c:h val="0.2033426183844011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宋体"/>
              <a:ea typeface="宋体"/>
              <a:cs typeface="宋体"/>
            </a:defRPr>
          </a:pPr>
          <a:endParaRPr lang="zh-CN"/>
        </a:p>
      </c:txPr>
    </c:legend>
    <c:plotVisOnly val="1"/>
    <c:dispBlanksAs val="gap"/>
    <c:showDLblsOverMax val="0"/>
  </c:chart>
  <c:spPr>
    <a:solidFill>
      <a:schemeClr val="accent6">
        <a:lumMod val="60000"/>
        <a:lumOff val="40000"/>
      </a:schemeClr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zh-CN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180975</xdr:colOff>
      <xdr:row>10</xdr:row>
      <xdr:rowOff>47625</xdr:rowOff>
    </xdr:from>
    <xdr:to>
      <xdr:col>12</xdr:col>
      <xdr:colOff>428625</xdr:colOff>
      <xdr:row>30</xdr:row>
      <xdr:rowOff>161925</xdr:rowOff>
    </xdr:to>
    <xdr:graphicFrame macro="">
      <xdr:nvGraphicFramePr>
        <xdr:cNvPr id="2" name="图表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0"/>
  <sheetViews>
    <sheetView showGridLines="0" tabSelected="1" workbookViewId="0">
      <selection activeCell="P22" sqref="P22"/>
    </sheetView>
  </sheetViews>
  <sheetFormatPr defaultRowHeight="14.25" x14ac:dyDescent="0.15"/>
  <cols>
    <col min="2" max="2" width="7.625" customWidth="1"/>
    <col min="3" max="3" width="12" customWidth="1"/>
    <col min="4" max="4" width="10.25" bestFit="1" customWidth="1"/>
    <col min="5" max="5" width="12.875" customWidth="1"/>
    <col min="6" max="6" width="10.25" bestFit="1" customWidth="1"/>
    <col min="7" max="11" width="10.25" customWidth="1"/>
    <col min="12" max="14" width="10.25" bestFit="1" customWidth="1"/>
  </cols>
  <sheetData>
    <row r="1" spans="2:14" ht="37.5" customHeight="1" x14ac:dyDescent="0.15">
      <c r="B1" s="15" t="s">
        <v>8</v>
      </c>
      <c r="C1" s="15"/>
      <c r="D1" s="15"/>
      <c r="E1" s="15"/>
      <c r="F1" s="15"/>
      <c r="G1" s="15"/>
      <c r="H1" s="15"/>
      <c r="I1" s="15"/>
      <c r="J1" s="15"/>
      <c r="K1" s="15"/>
      <c r="L1" s="15"/>
    </row>
    <row r="2" spans="2:14" x14ac:dyDescent="0.15">
      <c r="B2" s="7" t="s">
        <v>6</v>
      </c>
      <c r="C2" s="8">
        <v>300000</v>
      </c>
      <c r="E2" s="1"/>
    </row>
    <row r="3" spans="2:14" x14ac:dyDescent="0.15">
      <c r="B3" s="7" t="s">
        <v>3</v>
      </c>
      <c r="C3" s="2">
        <v>3.2500000000000001E-2</v>
      </c>
    </row>
    <row r="4" spans="2:14" x14ac:dyDescent="0.15">
      <c r="B4" s="7" t="s">
        <v>4</v>
      </c>
      <c r="C4" s="3">
        <v>1</v>
      </c>
    </row>
    <row r="5" spans="2:14" x14ac:dyDescent="0.15">
      <c r="B5" s="7" t="s">
        <v>5</v>
      </c>
      <c r="C5" s="13">
        <f>C2*(1+C3/12)^12</f>
        <v>309896.55354317697</v>
      </c>
    </row>
    <row r="7" spans="2:14" s="4" customFormat="1" ht="12" x14ac:dyDescent="0.15">
      <c r="B7" s="7" t="s">
        <v>0</v>
      </c>
      <c r="C7" s="14">
        <v>40939</v>
      </c>
      <c r="D7" s="14">
        <v>40968</v>
      </c>
      <c r="E7" s="14">
        <v>40999</v>
      </c>
      <c r="F7" s="14">
        <v>41029</v>
      </c>
      <c r="G7" s="14">
        <v>41060</v>
      </c>
      <c r="H7" s="14">
        <v>41090</v>
      </c>
      <c r="I7" s="14">
        <v>41121</v>
      </c>
      <c r="J7" s="14">
        <v>41152</v>
      </c>
      <c r="K7" s="14">
        <v>41182</v>
      </c>
      <c r="L7" s="14">
        <v>41213</v>
      </c>
      <c r="M7" s="14">
        <v>41243</v>
      </c>
      <c r="N7" s="14">
        <v>41274</v>
      </c>
    </row>
    <row r="8" spans="2:14" s="5" customFormat="1" ht="12" x14ac:dyDescent="0.15">
      <c r="B8" s="9" t="s">
        <v>1</v>
      </c>
      <c r="C8" s="10">
        <v>300000</v>
      </c>
      <c r="D8" s="10">
        <f>C8+C9</f>
        <v>300812.5</v>
      </c>
      <c r="E8" s="10">
        <f t="shared" ref="E8:N8" si="0">D8+D9</f>
        <v>301627.20052083331</v>
      </c>
      <c r="F8" s="10">
        <f t="shared" si="0"/>
        <v>302444.10752224392</v>
      </c>
      <c r="G8" s="10">
        <f t="shared" si="0"/>
        <v>303263.22698011668</v>
      </c>
      <c r="H8" s="10">
        <f t="shared" si="0"/>
        <v>304084.56488652114</v>
      </c>
      <c r="I8" s="10">
        <f t="shared" si="0"/>
        <v>304908.12724975549</v>
      </c>
      <c r="J8" s="10">
        <f t="shared" si="0"/>
        <v>305733.92009439023</v>
      </c>
      <c r="K8" s="10">
        <f t="shared" si="0"/>
        <v>306561.94946131256</v>
      </c>
      <c r="L8" s="10">
        <f t="shared" si="0"/>
        <v>307392.2214077703</v>
      </c>
      <c r="M8" s="10">
        <f t="shared" si="0"/>
        <v>308224.74200741632</v>
      </c>
      <c r="N8" s="10">
        <f t="shared" si="0"/>
        <v>309059.51735035307</v>
      </c>
    </row>
    <row r="9" spans="2:14" s="6" customFormat="1" ht="12" x14ac:dyDescent="0.15">
      <c r="B9" s="11" t="s">
        <v>7</v>
      </c>
      <c r="C9" s="12">
        <f>C8*$C$3/12</f>
        <v>812.5</v>
      </c>
      <c r="D9" s="12">
        <f t="shared" ref="D9:N9" si="1">D8*$C$3/12</f>
        <v>814.70052083333337</v>
      </c>
      <c r="E9" s="12">
        <f t="shared" si="1"/>
        <v>816.90700141059017</v>
      </c>
      <c r="F9" s="12">
        <f t="shared" si="1"/>
        <v>819.11945787274396</v>
      </c>
      <c r="G9" s="12">
        <f t="shared" si="1"/>
        <v>821.33790640448262</v>
      </c>
      <c r="H9" s="12">
        <f t="shared" si="1"/>
        <v>823.56236323432813</v>
      </c>
      <c r="I9" s="12">
        <f t="shared" si="1"/>
        <v>825.79284463475449</v>
      </c>
      <c r="J9" s="12">
        <f t="shared" si="1"/>
        <v>828.02936692230696</v>
      </c>
      <c r="K9" s="12">
        <f t="shared" si="1"/>
        <v>830.27194645772158</v>
      </c>
      <c r="L9" s="12">
        <f t="shared" si="1"/>
        <v>832.52059964604462</v>
      </c>
      <c r="M9" s="12">
        <f t="shared" si="1"/>
        <v>834.77534293675262</v>
      </c>
      <c r="N9" s="12">
        <f t="shared" si="1"/>
        <v>837.03619282387297</v>
      </c>
    </row>
    <row r="10" spans="2:14" s="4" customFormat="1" ht="12" x14ac:dyDescent="0.15">
      <c r="B10" s="7" t="s">
        <v>2</v>
      </c>
      <c r="C10" s="10">
        <f t="shared" ref="C10:N10" si="2">C8+C9</f>
        <v>300812.5</v>
      </c>
      <c r="D10" s="10">
        <f t="shared" si="2"/>
        <v>301627.20052083331</v>
      </c>
      <c r="E10" s="10">
        <f t="shared" si="2"/>
        <v>302444.10752224392</v>
      </c>
      <c r="F10" s="10">
        <f t="shared" si="2"/>
        <v>303263.22698011668</v>
      </c>
      <c r="G10" s="10">
        <f t="shared" si="2"/>
        <v>304084.56488652114</v>
      </c>
      <c r="H10" s="10">
        <f t="shared" si="2"/>
        <v>304908.12724975549</v>
      </c>
      <c r="I10" s="10">
        <f t="shared" si="2"/>
        <v>305733.92009439023</v>
      </c>
      <c r="J10" s="10">
        <f t="shared" si="2"/>
        <v>306561.94946131256</v>
      </c>
      <c r="K10" s="10">
        <f t="shared" si="2"/>
        <v>307392.2214077703</v>
      </c>
      <c r="L10" s="10">
        <f t="shared" si="2"/>
        <v>308224.74200741632</v>
      </c>
      <c r="M10" s="10">
        <f t="shared" si="2"/>
        <v>309059.51735035307</v>
      </c>
      <c r="N10" s="10">
        <f t="shared" si="2"/>
        <v>309896.55354317697</v>
      </c>
    </row>
  </sheetData>
  <mergeCells count="1">
    <mergeCell ref="B1:L1"/>
  </mergeCells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复利现值计算及资金变动分析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1996-12-17T01:32:42Z</dcterms:created>
  <dcterms:modified xsi:type="dcterms:W3CDTF">2012-08-28T03:44:14Z</dcterms:modified>
</cp:coreProperties>
</file>