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13875" windowHeight="6870" tabRatio="852" activeTab="1"/>
  </bookViews>
  <sheets>
    <sheet name="应收账款清单" sheetId="10" r:id="rId1"/>
    <sheet name="每日欠款通报" sheetId="11" r:id="rId2"/>
  </sheets>
  <externalReferences>
    <externalReference r:id="rId3"/>
  </externalReferences>
  <definedNames>
    <definedName name="ckmd">[1]应收账款账龄分析!$J$3:$J$10</definedName>
    <definedName name="name1">#REF!</definedName>
    <definedName name="NAME2">#REF!</definedName>
    <definedName name="客户名称">#REF!</definedName>
    <definedName name="应收账款">#REF!</definedName>
    <definedName name="账龄">#REF!</definedName>
  </definedNames>
  <calcPr calcId="145621"/>
</workbook>
</file>

<file path=xl/calcChain.xml><?xml version="1.0" encoding="utf-8"?>
<calcChain xmlns="http://schemas.openxmlformats.org/spreadsheetml/2006/main">
  <c r="C6" i="11" l="1" a="1"/>
  <c r="C6" i="11" s="1"/>
  <c r="F6" i="11" l="1" a="1"/>
  <c r="F6" i="11" s="1"/>
  <c r="E6" i="11" a="1"/>
  <c r="E6" i="11" s="1"/>
  <c r="D6" i="11" a="1"/>
  <c r="D6" i="11" s="1"/>
  <c r="B6" i="11" a="1"/>
  <c r="B6" i="11" s="1"/>
  <c r="A6" i="11" a="1"/>
  <c r="A6" i="11" s="1"/>
  <c r="F13" i="11" a="1"/>
  <c r="F13" i="11" s="1"/>
  <c r="D13" i="11" a="1"/>
  <c r="D13" i="11" s="1"/>
  <c r="B13" i="11" a="1"/>
  <c r="B13" i="11" s="1"/>
  <c r="F12" i="11" a="1"/>
  <c r="F12" i="11" s="1"/>
  <c r="D12" i="11" a="1"/>
  <c r="D12" i="11" s="1"/>
  <c r="B12" i="11" a="1"/>
  <c r="B12" i="11" s="1"/>
  <c r="F11" i="11" a="1"/>
  <c r="F11" i="11" s="1"/>
  <c r="D11" i="11" a="1"/>
  <c r="D11" i="11" s="1"/>
  <c r="B11" i="11" a="1"/>
  <c r="B11" i="11" s="1"/>
  <c r="F10" i="11" a="1"/>
  <c r="F10" i="11" s="1"/>
  <c r="D10" i="11" a="1"/>
  <c r="D10" i="11" s="1"/>
  <c r="B10" i="11" a="1"/>
  <c r="B10" i="11" s="1"/>
  <c r="F9" i="11" a="1"/>
  <c r="F9" i="11" s="1"/>
  <c r="D9" i="11" a="1"/>
  <c r="D9" i="11" s="1"/>
  <c r="B9" i="11" a="1"/>
  <c r="B9" i="11" s="1"/>
  <c r="F8" i="11" a="1"/>
  <c r="F8" i="11" s="1"/>
  <c r="D8" i="11" a="1"/>
  <c r="D8" i="11" s="1"/>
  <c r="B8" i="11" a="1"/>
  <c r="B8" i="11" s="1"/>
  <c r="F7" i="11" a="1"/>
  <c r="F7" i="11" s="1"/>
  <c r="D7" i="11" a="1"/>
  <c r="D7" i="11" s="1"/>
  <c r="B7" i="11" a="1"/>
  <c r="B7" i="11" s="1"/>
  <c r="E13" i="11" a="1"/>
  <c r="E13" i="11" s="1"/>
  <c r="C13" i="11" a="1"/>
  <c r="C13" i="11" s="1"/>
  <c r="A13" i="11" a="1"/>
  <c r="A13" i="11" s="1"/>
  <c r="E12" i="11" a="1"/>
  <c r="E12" i="11" s="1"/>
  <c r="C12" i="11" a="1"/>
  <c r="C12" i="11" s="1"/>
  <c r="A12" i="11" a="1"/>
  <c r="A12" i="11" s="1"/>
  <c r="E11" i="11" a="1"/>
  <c r="E11" i="11" s="1"/>
  <c r="C11" i="11" a="1"/>
  <c r="C11" i="11" s="1"/>
  <c r="A11" i="11" a="1"/>
  <c r="A11" i="11" s="1"/>
  <c r="E10" i="11" a="1"/>
  <c r="E10" i="11" s="1"/>
  <c r="C10" i="11" a="1"/>
  <c r="C10" i="11" s="1"/>
  <c r="A10" i="11" a="1"/>
  <c r="A10" i="11" s="1"/>
  <c r="E9" i="11" a="1"/>
  <c r="E9" i="11" s="1"/>
  <c r="C9" i="11" a="1"/>
  <c r="C9" i="11" s="1"/>
  <c r="A9" i="11" a="1"/>
  <c r="A9" i="11" s="1"/>
  <c r="E8" i="11" a="1"/>
  <c r="E8" i="11" s="1"/>
  <c r="C8" i="11" a="1"/>
  <c r="C8" i="11" s="1"/>
  <c r="A8" i="11" a="1"/>
  <c r="A8" i="11" s="1"/>
  <c r="E7" i="11" a="1"/>
  <c r="E7" i="11" s="1"/>
  <c r="C7" i="11" a="1"/>
  <c r="C7" i="11" s="1"/>
  <c r="A7" i="11" a="1"/>
  <c r="A7" i="11" s="1"/>
  <c r="G76" i="10" l="1"/>
</calcChain>
</file>

<file path=xl/sharedStrings.xml><?xml version="1.0" encoding="utf-8"?>
<sst xmlns="http://schemas.openxmlformats.org/spreadsheetml/2006/main" count="309" uniqueCount="108">
  <si>
    <t>CR5</t>
  </si>
  <si>
    <t>CR4</t>
  </si>
  <si>
    <t>内蒙古百事通移动通信器材有限公司</t>
  </si>
  <si>
    <t>鄂尔多斯市东胜区泰和商贸有限责任公司</t>
  </si>
  <si>
    <t>北京辰昊世纪科贸有限公司</t>
  </si>
  <si>
    <t>北京市顺义世纪通讯器材商店</t>
  </si>
  <si>
    <t>北京信捷宏达科贸有限公司</t>
  </si>
  <si>
    <t>北京佳润顺达商贸有限公司</t>
  </si>
  <si>
    <t>北京千缘里通讯器材商店</t>
  </si>
  <si>
    <t>北京盛世万通商贸有限公司</t>
  </si>
  <si>
    <t>北京创华通有限公司</t>
  </si>
  <si>
    <t xml:space="preserve">北京鑫海韵通商业大楼 </t>
  </si>
  <si>
    <t>北京华人方创科技有限公司</t>
  </si>
  <si>
    <t>呼和浩特市联博通讯有限责任公司</t>
  </si>
  <si>
    <t>呼和浩特市超通通讯器材有限责任公司</t>
  </si>
  <si>
    <t>锡林浩特市诺基亚通讯器材经销部</t>
  </si>
  <si>
    <t>北京金立环宇商贸有限责任公司</t>
  </si>
  <si>
    <t>北京盛通创新科技有限公司(IT)</t>
  </si>
  <si>
    <t>北京春国电讯器材有限公司</t>
  </si>
  <si>
    <t>北京万发盛业科技发展有限公司</t>
  </si>
  <si>
    <t>北京恒信瑞达商贸有限公司C</t>
  </si>
  <si>
    <t>鄂尔多斯市纵横商贸有限责任公司</t>
  </si>
  <si>
    <t>客户名称</t>
  </si>
  <si>
    <t>客户类别</t>
  </si>
  <si>
    <t>办事处</t>
  </si>
  <si>
    <t>信用等级</t>
  </si>
  <si>
    <t>天翼电信终端有限公司</t>
  </si>
  <si>
    <t>运营商</t>
  </si>
  <si>
    <t>NR</t>
  </si>
  <si>
    <t>北京中邮普泰移动通信设备有限责任公司</t>
  </si>
  <si>
    <t>运营商平台</t>
  </si>
  <si>
    <t>中移鼎讯通信股份有限公司北京分公司</t>
  </si>
  <si>
    <t>内蒙古松联通讯有限责任公司</t>
  </si>
  <si>
    <t>运营商部</t>
  </si>
  <si>
    <t>北京迪信通电子通信有限公司</t>
  </si>
  <si>
    <t>全国性卖场</t>
  </si>
  <si>
    <t>大客户办</t>
  </si>
  <si>
    <t>北京恒信瑞达商贸有限公司</t>
  </si>
  <si>
    <t>区域性卖场</t>
  </si>
  <si>
    <t>北京中复电讯设备有限责任公司</t>
  </si>
  <si>
    <t>北京华信通电讯有限公司</t>
  </si>
  <si>
    <t>亚马逊卓越有限公司</t>
  </si>
  <si>
    <t>内蒙古普天信息产业有限公司</t>
  </si>
  <si>
    <t>蒙西办</t>
  </si>
  <si>
    <t>北京诚泽永信</t>
  </si>
  <si>
    <t>重点零售店</t>
  </si>
  <si>
    <t>东城办</t>
  </si>
  <si>
    <t>北京鑫通万宝商贸有限公司</t>
  </si>
  <si>
    <t>北京恒远惠通通讯科技有限公司</t>
  </si>
  <si>
    <t>北京首讯贸易有限公司</t>
  </si>
  <si>
    <t>北京腾龙时代通信技术有限责任公司</t>
  </si>
  <si>
    <t>中关村办</t>
  </si>
  <si>
    <t>北京华讯天星电讯科技有限责任公司</t>
  </si>
  <si>
    <t>北京京东世纪贸易有限公司</t>
  </si>
  <si>
    <t>北京乐语通讯连锁沭阳采购中心有限公司(北京)</t>
  </si>
  <si>
    <t>内蒙古普天信息产业有限公司包头分公司</t>
  </si>
  <si>
    <t>包头市全通通讯</t>
  </si>
  <si>
    <t>内蒙古包头市新干线通讯设备有限责任公司</t>
  </si>
  <si>
    <t>内蒙古鄂尔多斯市宏扬通讯器材有限责任公司</t>
  </si>
  <si>
    <t>内蒙古临河市立飞通讯器材经销部</t>
  </si>
  <si>
    <t>内蒙古乌海市超强通讯科技有限责任公司</t>
  </si>
  <si>
    <t>鄂尔多斯正泰</t>
  </si>
  <si>
    <t>乌海市世通电讯</t>
  </si>
  <si>
    <t>包头市飞通通讯部</t>
  </si>
  <si>
    <t>内蒙古乌海市万通通讯</t>
  </si>
  <si>
    <t>赤峰市地球村通信器材营销部</t>
  </si>
  <si>
    <t>蒙东办</t>
  </si>
  <si>
    <t>呼伦贝尔市信隆经贸有限责任公司</t>
  </si>
  <si>
    <t>呼伦贝尔市海拉尔区东泰通讯商行</t>
  </si>
  <si>
    <t>牙克石红太阳电子科贸有限公司</t>
  </si>
  <si>
    <t>通辽中邮鼎信数码通讯有限责任公司</t>
  </si>
  <si>
    <t>内蒙古乌兰浩特市谷贝基通信器材销售有限公司</t>
  </si>
  <si>
    <t>内蒙古通辽市新联手机营业部特约服务中心</t>
  </si>
  <si>
    <t>北京摩星事达通讯技术有限公司</t>
  </si>
  <si>
    <t>北京远东祥达科技发展有限公司</t>
  </si>
  <si>
    <t>北京仁和通科工贸有限责任公司</t>
  </si>
  <si>
    <t>北京市国泰商业大厦</t>
  </si>
  <si>
    <t>中邮时代电讯科技有限公司</t>
  </si>
  <si>
    <t>西单办</t>
  </si>
  <si>
    <t>北京众弘新世纪商贸有限公司</t>
  </si>
  <si>
    <t>内蒙古天地光芒通信商贸有限责任公司</t>
  </si>
  <si>
    <t>呼市金开发区佳讯通信产品有限公司</t>
  </si>
  <si>
    <t>呼市金誉泰通讯器材商贸责任有限公司</t>
  </si>
  <si>
    <t>集宁市鸿宇有限责任公司</t>
  </si>
  <si>
    <t>北京杏林通商贸有限公司</t>
  </si>
  <si>
    <t>北京北方国讯经贸有限公司</t>
  </si>
  <si>
    <t>北京索普鹏通讯器材商行</t>
  </si>
  <si>
    <t>北京畅世通达科贸有限责任公司</t>
  </si>
  <si>
    <t>北京华光电器城有限责任公司</t>
  </si>
  <si>
    <t>北京新利来</t>
  </si>
  <si>
    <t>北京星球通科技发展有限公司</t>
  </si>
  <si>
    <t>小型零售店</t>
  </si>
  <si>
    <t xml:space="preserve">北京C
</t>
  </si>
  <si>
    <t>北京C</t>
  </si>
  <si>
    <t>截至今日
欠款</t>
    <phoneticPr fontId="2" type="noConversion"/>
  </si>
  <si>
    <t>信用截止期限</t>
    <phoneticPr fontId="2" type="noConversion"/>
  </si>
  <si>
    <t>每日欠款通报</t>
    <phoneticPr fontId="2" type="noConversion"/>
  </si>
  <si>
    <t>每日欠款通报</t>
    <phoneticPr fontId="16" type="noConversion"/>
  </si>
  <si>
    <t>今天是：</t>
    <phoneticPr fontId="16" type="noConversion"/>
  </si>
  <si>
    <t>截至今日
欠款</t>
    <phoneticPr fontId="2" type="noConversion"/>
  </si>
  <si>
    <t>信用截止期限</t>
    <phoneticPr fontId="2" type="noConversion"/>
  </si>
  <si>
    <t>应收账款清单</t>
    <phoneticPr fontId="2" type="noConversion"/>
  </si>
  <si>
    <t>客户类别</t>
    <phoneticPr fontId="2" type="noConversion"/>
  </si>
  <si>
    <t>制表部门</t>
    <phoneticPr fontId="2" type="noConversion"/>
  </si>
  <si>
    <t>财务部</t>
    <phoneticPr fontId="2" type="noConversion"/>
  </si>
  <si>
    <t>单位</t>
    <phoneticPr fontId="2" type="noConversion"/>
  </si>
  <si>
    <t>元</t>
    <phoneticPr fontId="2" type="noConversion"/>
  </si>
  <si>
    <t>公司名称              华云信息有限公司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</si>
</sst>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 * #,##0.00_ ;_ * \-#,##0.00_ ;_ * &quot;-&quot;??_ ;_ @_ "/>
    <numFmt numFmtId="177" formatCode="_ [$￥-804]* #,##0.00_ ;_ [$￥-804]* \-#,##0.00_ ;_ [$￥-804]* &quot;-&quot;??_ ;_ @_ "/>
    <numFmt numFmtId="179" formatCode="0_ ;[Red]\-0\ "/>
    <numFmt numFmtId="183" formatCode="_ * #,##0_ ;_ * \-#,##0_ ;_ * &quot;-&quot;??_ ;_ @_ "/>
  </numFmts>
  <fonts count="2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2"/>
      <charset val="134"/>
    </font>
    <font>
      <sz val="10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9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9"/>
      <color indexed="8"/>
      <name val="宋体"/>
      <family val="3"/>
      <charset val="134"/>
    </font>
    <font>
      <sz val="9"/>
      <name val="Times New Roman"/>
      <family val="1"/>
    </font>
    <font>
      <sz val="10"/>
      <color indexed="8"/>
      <name val="宋体"/>
      <family val="3"/>
      <charset val="134"/>
    </font>
    <font>
      <sz val="18"/>
      <name val="黑体"/>
      <family val="3"/>
      <charset val="134"/>
    </font>
    <font>
      <b/>
      <sz val="10"/>
      <name val="宋体"/>
      <family val="3"/>
      <charset val="134"/>
    </font>
    <font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22"/>
      <color theme="1"/>
      <name val="华文中宋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0" fontId="7" fillId="0" borderId="0" xfId="0" applyFont="1">
      <alignment vertical="center"/>
    </xf>
    <xf numFmtId="179" fontId="10" fillId="0" borderId="1" xfId="2" applyNumberFormat="1" applyFont="1" applyFill="1" applyBorder="1" applyAlignment="1">
      <alignment horizontal="center" vertical="center"/>
    </xf>
    <xf numFmtId="179" fontId="10" fillId="0" borderId="1" xfId="2" applyNumberFormat="1" applyFont="1" applyFill="1" applyBorder="1" applyAlignment="1">
      <alignment horizontal="center" vertical="center" wrapText="1"/>
    </xf>
    <xf numFmtId="179" fontId="6" fillId="0" borderId="1" xfId="2" applyNumberFormat="1" applyFont="1" applyFill="1" applyBorder="1" applyAlignment="1">
      <alignment horizontal="center" vertical="center"/>
    </xf>
    <xf numFmtId="0" fontId="12" fillId="0" borderId="1" xfId="2" applyFont="1" applyFill="1" applyBorder="1" applyAlignment="1">
      <alignment horizontal="center" vertical="top" wrapText="1"/>
    </xf>
    <xf numFmtId="0" fontId="14" fillId="3" borderId="3" xfId="2" applyFont="1" applyFill="1" applyBorder="1" applyAlignment="1">
      <alignment horizontal="center" vertical="center"/>
    </xf>
    <xf numFmtId="0" fontId="14" fillId="3" borderId="2" xfId="2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179" fontId="6" fillId="3" borderId="2" xfId="2" applyNumberFormat="1" applyFont="1" applyFill="1" applyBorder="1" applyAlignment="1">
      <alignment horizontal="center" vertical="center"/>
    </xf>
    <xf numFmtId="179" fontId="6" fillId="3" borderId="2" xfId="2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6" fillId="0" borderId="0" xfId="2" applyFont="1" applyFill="1">
      <alignment vertical="center"/>
    </xf>
    <xf numFmtId="0" fontId="6" fillId="0" borderId="0" xfId="2" applyFont="1">
      <alignment vertical="center"/>
    </xf>
    <xf numFmtId="14" fontId="6" fillId="0" borderId="0" xfId="2" applyNumberFormat="1" applyFont="1">
      <alignment vertical="center"/>
    </xf>
    <xf numFmtId="14" fontId="4" fillId="0" borderId="0" xfId="0" applyNumberFormat="1" applyFont="1">
      <alignment vertical="center"/>
    </xf>
    <xf numFmtId="0" fontId="17" fillId="0" borderId="0" xfId="0" applyFont="1">
      <alignment vertical="center"/>
    </xf>
    <xf numFmtId="179" fontId="10" fillId="0" borderId="1" xfId="4" applyNumberFormat="1" applyFont="1" applyFill="1" applyBorder="1" applyAlignment="1">
      <alignment horizontal="center" vertical="center"/>
    </xf>
    <xf numFmtId="179" fontId="11" fillId="0" borderId="1" xfId="2" applyNumberFormat="1" applyFont="1" applyFill="1" applyBorder="1" applyAlignment="1">
      <alignment horizontal="center" vertical="center"/>
    </xf>
    <xf numFmtId="183" fontId="11" fillId="0" borderId="1" xfId="5" applyNumberFormat="1" applyFont="1" applyFill="1" applyBorder="1" applyAlignment="1">
      <alignment horizontal="right" vertical="center" wrapText="1"/>
    </xf>
    <xf numFmtId="14" fontId="11" fillId="0" borderId="1" xfId="2" applyNumberFormat="1" applyFont="1" applyFill="1" applyBorder="1" applyAlignment="1">
      <alignment horizontal="right" vertical="center" wrapText="1"/>
    </xf>
    <xf numFmtId="0" fontId="5" fillId="3" borderId="3" xfId="2" applyFont="1" applyFill="1" applyBorder="1" applyAlignment="1">
      <alignment horizontal="center" vertical="center"/>
    </xf>
    <xf numFmtId="0" fontId="5" fillId="3" borderId="2" xfId="2" applyFont="1" applyFill="1" applyBorder="1" applyAlignment="1">
      <alignment horizontal="center" vertical="center"/>
    </xf>
    <xf numFmtId="0" fontId="5" fillId="3" borderId="2" xfId="2" applyFont="1" applyFill="1" applyBorder="1" applyAlignment="1">
      <alignment horizontal="center" vertical="center" wrapText="1"/>
    </xf>
    <xf numFmtId="179" fontId="5" fillId="3" borderId="2" xfId="2" applyNumberFormat="1" applyFont="1" applyFill="1" applyBorder="1" applyAlignment="1">
      <alignment horizontal="center" vertical="center"/>
    </xf>
    <xf numFmtId="179" fontId="5" fillId="3" borderId="2" xfId="2" applyNumberFormat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177" fontId="19" fillId="0" borderId="1" xfId="0" applyNumberFormat="1" applyFont="1" applyBorder="1" applyAlignment="1">
      <alignment horizontal="center" vertical="center"/>
    </xf>
    <xf numFmtId="14" fontId="19" fillId="0" borderId="1" xfId="0" applyNumberFormat="1" applyFont="1" applyBorder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13" fillId="2" borderId="0" xfId="2" applyFont="1" applyFill="1" applyAlignment="1">
      <alignment horizontal="center"/>
    </xf>
    <xf numFmtId="0" fontId="6" fillId="0" borderId="0" xfId="2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18" fillId="0" borderId="0" xfId="0" applyFont="1" applyAlignment="1">
      <alignment horizontal="left" vertical="center"/>
    </xf>
  </cellXfs>
  <cellStyles count="6">
    <cellStyle name="百分比 2" xfId="3"/>
    <cellStyle name="常规" xfId="0" builtinId="0"/>
    <cellStyle name="常规 2" xfId="2"/>
    <cellStyle name="常规 3" xfId="1"/>
    <cellStyle name="千位分隔" xfId="5" builtinId="3"/>
    <cellStyle name="千位分隔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38656;&#21051;&#24405;&#25991;&#20214;/2010&#24180;&#20197;&#21069;&#30340;&#20070;&#31295;/excel&#22312;&#36130;&#21153;&#20013;&#30340;&#24212;&#29992;108&#20363;/&#23454;&#20363;&#25991;&#20214;/chapter3/&#24212;&#25910;&#36134;&#27454;&#20998;&#2651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应收账款余额分析"/>
      <sheetName val="应收账款账龄分析"/>
      <sheetName val="催款单"/>
      <sheetName val="坏账的提取与分析"/>
    </sheetNames>
    <sheetDataSet>
      <sheetData sheetId="0"/>
      <sheetData sheetId="1">
        <row r="3">
          <cell r="J3" t="str">
            <v>靓女人1号店</v>
          </cell>
        </row>
        <row r="4">
          <cell r="J4" t="str">
            <v>靓女人2号店</v>
          </cell>
        </row>
        <row r="5">
          <cell r="J5" t="str">
            <v>靓女人3号店</v>
          </cell>
        </row>
        <row r="6">
          <cell r="J6" t="str">
            <v>靓女人4号店</v>
          </cell>
        </row>
        <row r="7">
          <cell r="J7" t="str">
            <v>靓女人5号店</v>
          </cell>
        </row>
        <row r="8">
          <cell r="J8" t="str">
            <v>靓女人重庆分店</v>
          </cell>
        </row>
        <row r="9">
          <cell r="J9" t="str">
            <v>靓女人成都分店</v>
          </cell>
        </row>
        <row r="10">
          <cell r="J10" t="str">
            <v>靓女人北京分店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266"/>
  <sheetViews>
    <sheetView topLeftCell="A25" workbookViewId="0">
      <selection activeCell="B3" sqref="B3:D19"/>
    </sheetView>
  </sheetViews>
  <sheetFormatPr defaultRowHeight="13.5"/>
  <cols>
    <col min="1" max="1" width="3.875" style="1" customWidth="1"/>
    <col min="2" max="2" width="35.75" style="1" customWidth="1"/>
    <col min="3" max="3" width="14.875" style="1" customWidth="1"/>
    <col min="4" max="4" width="11.125" style="1" customWidth="1"/>
    <col min="5" max="5" width="9" style="1"/>
    <col min="6" max="6" width="15.125" style="1" customWidth="1"/>
    <col min="7" max="7" width="16.125" style="1" customWidth="1"/>
    <col min="8" max="16384" width="9" style="1"/>
  </cols>
  <sheetData>
    <row r="1" spans="2:8" ht="37.5" customHeight="1" thickBot="1">
      <c r="B1" s="32" t="s">
        <v>101</v>
      </c>
      <c r="C1" s="32"/>
      <c r="D1" s="32"/>
      <c r="E1" s="32"/>
      <c r="F1" s="32"/>
      <c r="G1" s="32"/>
    </row>
    <row r="2" spans="2:8" s="13" customFormat="1" ht="29.25" customHeight="1">
      <c r="B2" s="8" t="s">
        <v>22</v>
      </c>
      <c r="C2" s="9" t="s">
        <v>102</v>
      </c>
      <c r="D2" s="10" t="s">
        <v>24</v>
      </c>
      <c r="E2" s="10" t="s">
        <v>25</v>
      </c>
      <c r="F2" s="11" t="s">
        <v>94</v>
      </c>
      <c r="G2" s="12" t="s">
        <v>95</v>
      </c>
    </row>
    <row r="3" spans="2:8">
      <c r="B3" s="4" t="s">
        <v>26</v>
      </c>
      <c r="C3" s="19" t="s">
        <v>27</v>
      </c>
      <c r="D3" s="4" t="s">
        <v>27</v>
      </c>
      <c r="E3" s="20" t="s">
        <v>28</v>
      </c>
      <c r="F3" s="21">
        <v>4900</v>
      </c>
      <c r="G3" s="22">
        <v>41218</v>
      </c>
      <c r="H3" s="14"/>
    </row>
    <row r="4" spans="2:8" ht="13.5" customHeight="1">
      <c r="B4" s="7" t="s">
        <v>29</v>
      </c>
      <c r="C4" s="19" t="s">
        <v>30</v>
      </c>
      <c r="D4" s="4" t="s">
        <v>27</v>
      </c>
      <c r="E4" s="20" t="s">
        <v>28</v>
      </c>
      <c r="F4" s="21">
        <v>468004</v>
      </c>
      <c r="G4" s="22">
        <v>41123</v>
      </c>
      <c r="H4" s="14"/>
    </row>
    <row r="5" spans="2:8" ht="14.25" customHeight="1">
      <c r="B5" s="7" t="s">
        <v>31</v>
      </c>
      <c r="C5" s="19" t="s">
        <v>30</v>
      </c>
      <c r="D5" s="4" t="s">
        <v>27</v>
      </c>
      <c r="E5" s="20" t="s">
        <v>28</v>
      </c>
      <c r="F5" s="21">
        <v>765518.92999999993</v>
      </c>
      <c r="G5" s="22">
        <v>41123</v>
      </c>
      <c r="H5" s="14"/>
    </row>
    <row r="6" spans="2:8">
      <c r="B6" s="6" t="s">
        <v>32</v>
      </c>
      <c r="C6" s="6" t="s">
        <v>30</v>
      </c>
      <c r="D6" s="6" t="s">
        <v>33</v>
      </c>
      <c r="E6" s="20" t="s">
        <v>28</v>
      </c>
      <c r="F6" s="21">
        <v>25026</v>
      </c>
      <c r="G6" s="22">
        <v>41207</v>
      </c>
      <c r="H6" s="14"/>
    </row>
    <row r="7" spans="2:8">
      <c r="B7" s="4" t="s">
        <v>34</v>
      </c>
      <c r="C7" s="4" t="s">
        <v>35</v>
      </c>
      <c r="D7" s="4" t="s">
        <v>36</v>
      </c>
      <c r="E7" s="20" t="s">
        <v>1</v>
      </c>
      <c r="F7" s="21">
        <v>1005057</v>
      </c>
      <c r="G7" s="22">
        <v>41208</v>
      </c>
      <c r="H7" s="14"/>
    </row>
    <row r="8" spans="2:8">
      <c r="B8" s="4" t="s">
        <v>37</v>
      </c>
      <c r="C8" s="4" t="s">
        <v>38</v>
      </c>
      <c r="D8" s="4" t="s">
        <v>36</v>
      </c>
      <c r="E8" s="20" t="s">
        <v>0</v>
      </c>
      <c r="F8" s="21">
        <v>9791332.0599999931</v>
      </c>
      <c r="G8" s="22">
        <v>41209</v>
      </c>
      <c r="H8" s="14"/>
    </row>
    <row r="9" spans="2:8">
      <c r="B9" s="4" t="s">
        <v>39</v>
      </c>
      <c r="C9" s="4" t="s">
        <v>38</v>
      </c>
      <c r="D9" s="4" t="s">
        <v>36</v>
      </c>
      <c r="E9" s="20" t="s">
        <v>1</v>
      </c>
      <c r="F9" s="21">
        <v>4338483.5199999996</v>
      </c>
      <c r="G9" s="22">
        <v>41210</v>
      </c>
      <c r="H9" s="14"/>
    </row>
    <row r="10" spans="2:8">
      <c r="B10" s="4" t="s">
        <v>40</v>
      </c>
      <c r="C10" s="4" t="s">
        <v>38</v>
      </c>
      <c r="D10" s="4" t="s">
        <v>36</v>
      </c>
      <c r="E10" s="20" t="s">
        <v>1</v>
      </c>
      <c r="F10" s="21">
        <v>941165</v>
      </c>
      <c r="G10" s="22">
        <v>41216</v>
      </c>
      <c r="H10" s="14"/>
    </row>
    <row r="11" spans="2:8">
      <c r="B11" s="4" t="s">
        <v>41</v>
      </c>
      <c r="C11" s="4" t="s">
        <v>38</v>
      </c>
      <c r="D11" s="4" t="s">
        <v>36</v>
      </c>
      <c r="E11" s="20" t="s">
        <v>1</v>
      </c>
      <c r="F11" s="21">
        <v>268275.80000000075</v>
      </c>
      <c r="G11" s="22">
        <v>41218</v>
      </c>
      <c r="H11" s="14"/>
    </row>
    <row r="12" spans="2:8">
      <c r="B12" s="6" t="s">
        <v>42</v>
      </c>
      <c r="C12" s="6" t="s">
        <v>38</v>
      </c>
      <c r="D12" s="6" t="s">
        <v>43</v>
      </c>
      <c r="E12" s="20" t="s">
        <v>1</v>
      </c>
      <c r="F12" s="21">
        <v>118192.85</v>
      </c>
      <c r="G12" s="22">
        <v>41222</v>
      </c>
      <c r="H12" s="14"/>
    </row>
    <row r="13" spans="2:8">
      <c r="B13" s="4" t="s">
        <v>44</v>
      </c>
      <c r="C13" s="4" t="s">
        <v>45</v>
      </c>
      <c r="D13" s="4" t="s">
        <v>46</v>
      </c>
      <c r="E13" s="20" t="s">
        <v>1</v>
      </c>
      <c r="F13" s="21">
        <v>42579</v>
      </c>
      <c r="G13" s="22">
        <v>41233</v>
      </c>
    </row>
    <row r="14" spans="2:8">
      <c r="B14" s="4" t="s">
        <v>47</v>
      </c>
      <c r="C14" s="4" t="s">
        <v>45</v>
      </c>
      <c r="D14" s="4" t="s">
        <v>36</v>
      </c>
      <c r="E14" s="20" t="s">
        <v>1</v>
      </c>
      <c r="F14" s="21">
        <v>4121015</v>
      </c>
      <c r="G14" s="22">
        <v>41236</v>
      </c>
    </row>
    <row r="15" spans="2:8">
      <c r="B15" s="4" t="s">
        <v>48</v>
      </c>
      <c r="C15" s="4" t="s">
        <v>45</v>
      </c>
      <c r="D15" s="4" t="s">
        <v>36</v>
      </c>
      <c r="E15" s="20" t="s">
        <v>1</v>
      </c>
      <c r="F15" s="21">
        <v>48425.63</v>
      </c>
      <c r="G15" s="22">
        <v>41239</v>
      </c>
    </row>
    <row r="16" spans="2:8">
      <c r="B16" s="4" t="s">
        <v>49</v>
      </c>
      <c r="C16" s="4" t="s">
        <v>45</v>
      </c>
      <c r="D16" s="4" t="s">
        <v>36</v>
      </c>
      <c r="E16" s="20" t="s">
        <v>1</v>
      </c>
      <c r="F16" s="21">
        <v>102215.70000000001</v>
      </c>
      <c r="G16" s="22">
        <v>41235</v>
      </c>
    </row>
    <row r="17" spans="2:7">
      <c r="B17" s="4" t="s">
        <v>50</v>
      </c>
      <c r="C17" s="4" t="s">
        <v>45</v>
      </c>
      <c r="D17" s="4" t="s">
        <v>51</v>
      </c>
      <c r="E17" s="20" t="s">
        <v>1</v>
      </c>
      <c r="F17" s="21">
        <v>35077</v>
      </c>
      <c r="G17" s="22">
        <v>41233</v>
      </c>
    </row>
    <row r="18" spans="2:7">
      <c r="B18" s="4" t="s">
        <v>52</v>
      </c>
      <c r="C18" s="4" t="s">
        <v>45</v>
      </c>
      <c r="D18" s="4" t="s">
        <v>36</v>
      </c>
      <c r="E18" s="20" t="s">
        <v>1</v>
      </c>
      <c r="F18" s="21">
        <v>615736</v>
      </c>
      <c r="G18" s="22">
        <v>41234</v>
      </c>
    </row>
    <row r="19" spans="2:7">
      <c r="B19" s="4" t="s">
        <v>53</v>
      </c>
      <c r="C19" s="4" t="s">
        <v>38</v>
      </c>
      <c r="D19" s="4" t="s">
        <v>36</v>
      </c>
      <c r="E19" s="20" t="s">
        <v>1</v>
      </c>
      <c r="F19" s="21">
        <v>4685583.75</v>
      </c>
      <c r="G19" s="22">
        <v>41231</v>
      </c>
    </row>
    <row r="20" spans="2:7">
      <c r="B20" s="4" t="s">
        <v>54</v>
      </c>
      <c r="C20" s="4" t="s">
        <v>38</v>
      </c>
      <c r="D20" s="4" t="s">
        <v>36</v>
      </c>
      <c r="E20" s="20" t="s">
        <v>1</v>
      </c>
      <c r="F20" s="21">
        <v>2665972</v>
      </c>
      <c r="G20" s="22">
        <v>41228</v>
      </c>
    </row>
    <row r="21" spans="2:7">
      <c r="B21" s="6" t="s">
        <v>55</v>
      </c>
      <c r="C21" s="6" t="s">
        <v>45</v>
      </c>
      <c r="D21" s="6" t="s">
        <v>43</v>
      </c>
      <c r="E21" s="20" t="s">
        <v>1</v>
      </c>
      <c r="F21" s="21">
        <v>512</v>
      </c>
      <c r="G21" s="22">
        <v>41123</v>
      </c>
    </row>
    <row r="22" spans="2:7">
      <c r="B22" s="4" t="s">
        <v>56</v>
      </c>
      <c r="C22" s="4" t="s">
        <v>45</v>
      </c>
      <c r="D22" s="4" t="s">
        <v>43</v>
      </c>
      <c r="E22" s="20" t="s">
        <v>1</v>
      </c>
      <c r="F22" s="21">
        <v>1613.5300000000007</v>
      </c>
      <c r="G22" s="22">
        <v>41225</v>
      </c>
    </row>
    <row r="23" spans="2:7">
      <c r="B23" s="4" t="s">
        <v>57</v>
      </c>
      <c r="C23" s="4" t="s">
        <v>45</v>
      </c>
      <c r="D23" s="4" t="s">
        <v>43</v>
      </c>
      <c r="E23" s="20" t="s">
        <v>1</v>
      </c>
      <c r="F23" s="21">
        <v>3699.739999999998</v>
      </c>
      <c r="G23" s="22">
        <v>41223</v>
      </c>
    </row>
    <row r="24" spans="2:7">
      <c r="B24" s="4" t="s">
        <v>58</v>
      </c>
      <c r="C24" s="4" t="s">
        <v>45</v>
      </c>
      <c r="D24" s="4" t="s">
        <v>43</v>
      </c>
      <c r="E24" s="20" t="s">
        <v>1</v>
      </c>
      <c r="F24" s="21">
        <v>2060</v>
      </c>
      <c r="G24" s="22">
        <v>41227</v>
      </c>
    </row>
    <row r="25" spans="2:7">
      <c r="B25" s="4" t="s">
        <v>59</v>
      </c>
      <c r="C25" s="4" t="s">
        <v>45</v>
      </c>
      <c r="D25" s="4" t="s">
        <v>43</v>
      </c>
      <c r="E25" s="20" t="s">
        <v>1</v>
      </c>
      <c r="F25" s="21">
        <v>14502</v>
      </c>
      <c r="G25" s="22">
        <v>41123</v>
      </c>
    </row>
    <row r="26" spans="2:7">
      <c r="B26" s="6" t="s">
        <v>60</v>
      </c>
      <c r="C26" s="6" t="s">
        <v>45</v>
      </c>
      <c r="D26" s="6" t="s">
        <v>43</v>
      </c>
      <c r="E26" s="20" t="s">
        <v>1</v>
      </c>
      <c r="F26" s="21">
        <v>40802</v>
      </c>
      <c r="G26" s="22">
        <v>41236</v>
      </c>
    </row>
    <row r="27" spans="2:7">
      <c r="B27" s="4" t="s">
        <v>61</v>
      </c>
      <c r="C27" s="4" t="s">
        <v>45</v>
      </c>
      <c r="D27" s="4" t="s">
        <v>43</v>
      </c>
      <c r="E27" s="20" t="s">
        <v>1</v>
      </c>
      <c r="F27" s="21">
        <v>390027</v>
      </c>
      <c r="G27" s="22">
        <v>41227</v>
      </c>
    </row>
    <row r="28" spans="2:7">
      <c r="B28" s="6" t="s">
        <v>62</v>
      </c>
      <c r="C28" s="6" t="s">
        <v>45</v>
      </c>
      <c r="D28" s="6" t="s">
        <v>43</v>
      </c>
      <c r="E28" s="20" t="s">
        <v>1</v>
      </c>
      <c r="F28" s="21">
        <v>6748</v>
      </c>
      <c r="G28" s="22">
        <v>41226</v>
      </c>
    </row>
    <row r="29" spans="2:7">
      <c r="B29" s="4" t="s">
        <v>89</v>
      </c>
      <c r="C29" s="4" t="s">
        <v>45</v>
      </c>
      <c r="D29" s="4" t="s">
        <v>51</v>
      </c>
      <c r="E29" s="20" t="s">
        <v>1</v>
      </c>
      <c r="F29" s="21">
        <v>176738</v>
      </c>
      <c r="G29" s="22">
        <v>41237</v>
      </c>
    </row>
    <row r="30" spans="2:7">
      <c r="B30" s="4" t="s">
        <v>90</v>
      </c>
      <c r="C30" s="4" t="s">
        <v>45</v>
      </c>
      <c r="D30" s="4" t="s">
        <v>36</v>
      </c>
      <c r="E30" s="20" t="s">
        <v>1</v>
      </c>
      <c r="F30" s="21">
        <v>447459.86</v>
      </c>
      <c r="G30" s="22">
        <v>41229</v>
      </c>
    </row>
    <row r="31" spans="2:7">
      <c r="B31" s="4" t="s">
        <v>2</v>
      </c>
      <c r="C31" s="4" t="s">
        <v>91</v>
      </c>
      <c r="D31" s="4" t="s">
        <v>43</v>
      </c>
      <c r="E31" s="20" t="s">
        <v>28</v>
      </c>
      <c r="F31" s="21">
        <v>6174.6699999999983</v>
      </c>
      <c r="G31" s="22">
        <v>41228</v>
      </c>
    </row>
    <row r="32" spans="2:7">
      <c r="B32" s="4" t="s">
        <v>3</v>
      </c>
      <c r="C32" s="4" t="s">
        <v>91</v>
      </c>
      <c r="D32" s="4" t="s">
        <v>43</v>
      </c>
      <c r="E32" s="20" t="s">
        <v>28</v>
      </c>
      <c r="F32" s="21">
        <v>175</v>
      </c>
      <c r="G32" s="22">
        <v>41236</v>
      </c>
    </row>
    <row r="33" spans="2:7">
      <c r="B33" s="4" t="s">
        <v>4</v>
      </c>
      <c r="C33" s="4" t="s">
        <v>91</v>
      </c>
      <c r="D33" s="4" t="s">
        <v>46</v>
      </c>
      <c r="E33" s="20" t="s">
        <v>28</v>
      </c>
      <c r="F33" s="21">
        <v>3041</v>
      </c>
      <c r="G33" s="22">
        <v>41235</v>
      </c>
    </row>
    <row r="34" spans="2:7">
      <c r="B34" s="4" t="s">
        <v>5</v>
      </c>
      <c r="C34" s="4" t="s">
        <v>91</v>
      </c>
      <c r="D34" s="4" t="s">
        <v>46</v>
      </c>
      <c r="E34" s="20" t="s">
        <v>28</v>
      </c>
      <c r="F34" s="21">
        <v>1696</v>
      </c>
      <c r="G34" s="22">
        <v>41236</v>
      </c>
    </row>
    <row r="35" spans="2:7">
      <c r="B35" s="4" t="s">
        <v>6</v>
      </c>
      <c r="C35" s="4" t="s">
        <v>91</v>
      </c>
      <c r="D35" s="4" t="s">
        <v>46</v>
      </c>
      <c r="E35" s="20" t="s">
        <v>28</v>
      </c>
      <c r="F35" s="21">
        <v>144</v>
      </c>
      <c r="G35" s="22">
        <v>41123</v>
      </c>
    </row>
    <row r="36" spans="2:7">
      <c r="B36" s="4" t="s">
        <v>7</v>
      </c>
      <c r="C36" s="4" t="s">
        <v>91</v>
      </c>
      <c r="D36" s="4" t="s">
        <v>46</v>
      </c>
      <c r="E36" s="20" t="s">
        <v>28</v>
      </c>
      <c r="F36" s="21">
        <v>2670</v>
      </c>
      <c r="G36" s="22">
        <v>41235</v>
      </c>
    </row>
    <row r="37" spans="2:7">
      <c r="B37" s="4" t="s">
        <v>8</v>
      </c>
      <c r="C37" s="4" t="s">
        <v>91</v>
      </c>
      <c r="D37" s="4" t="s">
        <v>46</v>
      </c>
      <c r="E37" s="20" t="s">
        <v>28</v>
      </c>
      <c r="F37" s="21">
        <v>2717</v>
      </c>
      <c r="G37" s="22">
        <v>41236</v>
      </c>
    </row>
    <row r="38" spans="2:7">
      <c r="B38" s="4" t="s">
        <v>9</v>
      </c>
      <c r="C38" s="4" t="s">
        <v>91</v>
      </c>
      <c r="D38" s="4" t="s">
        <v>46</v>
      </c>
      <c r="E38" s="20" t="s">
        <v>28</v>
      </c>
      <c r="F38" s="21">
        <v>2670</v>
      </c>
      <c r="G38" s="22">
        <v>41237</v>
      </c>
    </row>
    <row r="39" spans="2:7">
      <c r="B39" s="4" t="s">
        <v>10</v>
      </c>
      <c r="C39" s="4" t="s">
        <v>91</v>
      </c>
      <c r="D39" s="4" t="s">
        <v>46</v>
      </c>
      <c r="E39" s="20" t="s">
        <v>28</v>
      </c>
      <c r="F39" s="21">
        <v>1780</v>
      </c>
      <c r="G39" s="22">
        <v>41225</v>
      </c>
    </row>
    <row r="40" spans="2:7">
      <c r="B40" s="4" t="s">
        <v>11</v>
      </c>
      <c r="C40" s="4" t="s">
        <v>91</v>
      </c>
      <c r="D40" s="4" t="s">
        <v>46</v>
      </c>
      <c r="E40" s="20" t="s">
        <v>28</v>
      </c>
      <c r="F40" s="21">
        <v>42207</v>
      </c>
      <c r="G40" s="22">
        <v>41231</v>
      </c>
    </row>
    <row r="41" spans="2:7">
      <c r="B41" s="4" t="s">
        <v>12</v>
      </c>
      <c r="C41" s="4" t="s">
        <v>91</v>
      </c>
      <c r="D41" s="4" t="s">
        <v>78</v>
      </c>
      <c r="E41" s="20" t="s">
        <v>28</v>
      </c>
      <c r="F41" s="21">
        <v>1145</v>
      </c>
      <c r="G41" s="22">
        <v>41123</v>
      </c>
    </row>
    <row r="42" spans="2:7">
      <c r="B42" s="4" t="s">
        <v>13</v>
      </c>
      <c r="C42" s="4" t="s">
        <v>91</v>
      </c>
      <c r="D42" s="4" t="s">
        <v>43</v>
      </c>
      <c r="E42" s="20" t="s">
        <v>28</v>
      </c>
      <c r="F42" s="21">
        <v>960</v>
      </c>
      <c r="G42" s="22">
        <v>41123</v>
      </c>
    </row>
    <row r="43" spans="2:7">
      <c r="B43" s="4" t="s">
        <v>14</v>
      </c>
      <c r="C43" s="4" t="s">
        <v>45</v>
      </c>
      <c r="D43" s="4" t="s">
        <v>43</v>
      </c>
      <c r="E43" s="20" t="s">
        <v>28</v>
      </c>
      <c r="F43" s="21">
        <v>799722</v>
      </c>
      <c r="G43" s="22">
        <v>41241</v>
      </c>
    </row>
    <row r="44" spans="2:7">
      <c r="B44" s="6" t="s">
        <v>15</v>
      </c>
      <c r="C44" s="6" t="s">
        <v>91</v>
      </c>
      <c r="D44" s="6" t="s">
        <v>66</v>
      </c>
      <c r="E44" s="20" t="s">
        <v>28</v>
      </c>
      <c r="F44" s="21">
        <v>40056</v>
      </c>
      <c r="G44" s="22">
        <v>41242</v>
      </c>
    </row>
    <row r="45" spans="2:7">
      <c r="B45" s="4" t="s">
        <v>16</v>
      </c>
      <c r="C45" s="4" t="s">
        <v>91</v>
      </c>
      <c r="D45" s="4" t="s">
        <v>78</v>
      </c>
      <c r="E45" s="20" t="s">
        <v>28</v>
      </c>
      <c r="F45" s="21">
        <v>15062</v>
      </c>
      <c r="G45" s="22">
        <v>41233</v>
      </c>
    </row>
    <row r="46" spans="2:7" ht="22.5">
      <c r="B46" s="4" t="s">
        <v>17</v>
      </c>
      <c r="C46" s="4" t="s">
        <v>91</v>
      </c>
      <c r="D46" s="5" t="s">
        <v>92</v>
      </c>
      <c r="E46" s="20" t="s">
        <v>28</v>
      </c>
      <c r="F46" s="21">
        <v>450316</v>
      </c>
      <c r="G46" s="22">
        <v>41231</v>
      </c>
    </row>
    <row r="47" spans="2:7">
      <c r="B47" s="4" t="s">
        <v>18</v>
      </c>
      <c r="C47" s="4" t="s">
        <v>91</v>
      </c>
      <c r="D47" s="4" t="s">
        <v>51</v>
      </c>
      <c r="E47" s="20" t="s">
        <v>28</v>
      </c>
      <c r="F47" s="21">
        <v>2599.75</v>
      </c>
      <c r="G47" s="22">
        <v>41233</v>
      </c>
    </row>
    <row r="48" spans="2:7">
      <c r="B48" s="4" t="s">
        <v>19</v>
      </c>
      <c r="C48" s="4" t="s">
        <v>91</v>
      </c>
      <c r="D48" s="4" t="s">
        <v>51</v>
      </c>
      <c r="E48" s="20" t="s">
        <v>28</v>
      </c>
      <c r="F48" s="21">
        <v>499801.7</v>
      </c>
      <c r="G48" s="22">
        <v>41236</v>
      </c>
    </row>
    <row r="49" spans="2:8">
      <c r="B49" s="4" t="s">
        <v>20</v>
      </c>
      <c r="C49" s="4" t="s">
        <v>38</v>
      </c>
      <c r="D49" s="4" t="s">
        <v>93</v>
      </c>
      <c r="E49" s="20" t="s">
        <v>0</v>
      </c>
      <c r="F49" s="21">
        <v>947083.49</v>
      </c>
      <c r="G49" s="22">
        <v>41241</v>
      </c>
    </row>
    <row r="50" spans="2:8">
      <c r="B50" s="4" t="s">
        <v>21</v>
      </c>
      <c r="C50" s="4" t="s">
        <v>91</v>
      </c>
      <c r="D50" s="4" t="s">
        <v>93</v>
      </c>
      <c r="E50" s="20" t="s">
        <v>28</v>
      </c>
      <c r="F50" s="21">
        <v>1693</v>
      </c>
      <c r="G50" s="22">
        <v>41229</v>
      </c>
    </row>
    <row r="51" spans="2:8">
      <c r="B51" s="4" t="s">
        <v>63</v>
      </c>
      <c r="C51" s="4" t="s">
        <v>45</v>
      </c>
      <c r="D51" s="4" t="s">
        <v>43</v>
      </c>
      <c r="E51" s="20" t="s">
        <v>1</v>
      </c>
      <c r="F51" s="21">
        <v>24184</v>
      </c>
      <c r="G51" s="22">
        <v>41225</v>
      </c>
    </row>
    <row r="52" spans="2:8">
      <c r="B52" s="6" t="s">
        <v>64</v>
      </c>
      <c r="C52" s="6" t="s">
        <v>45</v>
      </c>
      <c r="D52" s="6" t="s">
        <v>43</v>
      </c>
      <c r="E52" s="20" t="s">
        <v>1</v>
      </c>
      <c r="F52" s="21">
        <v>1696</v>
      </c>
      <c r="G52" s="22">
        <v>41229</v>
      </c>
    </row>
    <row r="53" spans="2:8">
      <c r="B53" s="6" t="s">
        <v>65</v>
      </c>
      <c r="C53" s="6" t="s">
        <v>45</v>
      </c>
      <c r="D53" s="6" t="s">
        <v>66</v>
      </c>
      <c r="E53" s="6" t="s">
        <v>1</v>
      </c>
      <c r="F53" s="21">
        <v>2840</v>
      </c>
      <c r="G53" s="22">
        <v>41123</v>
      </c>
    </row>
    <row r="54" spans="2:8">
      <c r="B54" s="4" t="s">
        <v>67</v>
      </c>
      <c r="C54" s="4" t="s">
        <v>45</v>
      </c>
      <c r="D54" s="4" t="s">
        <v>66</v>
      </c>
      <c r="E54" s="20" t="s">
        <v>1</v>
      </c>
      <c r="F54" s="21">
        <v>225</v>
      </c>
      <c r="G54" s="22">
        <v>41123</v>
      </c>
    </row>
    <row r="55" spans="2:8">
      <c r="B55" s="4" t="s">
        <v>68</v>
      </c>
      <c r="C55" s="4" t="s">
        <v>45</v>
      </c>
      <c r="D55" s="4" t="s">
        <v>66</v>
      </c>
      <c r="E55" s="20" t="s">
        <v>1</v>
      </c>
      <c r="F55" s="21">
        <v>17434</v>
      </c>
      <c r="G55" s="22">
        <v>41229</v>
      </c>
    </row>
    <row r="56" spans="2:8">
      <c r="B56" s="4" t="s">
        <v>69</v>
      </c>
      <c r="C56" s="4" t="s">
        <v>45</v>
      </c>
      <c r="D56" s="4" t="s">
        <v>66</v>
      </c>
      <c r="E56" s="20" t="s">
        <v>1</v>
      </c>
      <c r="F56" s="21">
        <v>11750</v>
      </c>
      <c r="G56" s="22">
        <v>41231</v>
      </c>
    </row>
    <row r="57" spans="2:8">
      <c r="B57" s="6" t="s">
        <v>70</v>
      </c>
      <c r="C57" s="6" t="s">
        <v>45</v>
      </c>
      <c r="D57" s="6" t="s">
        <v>66</v>
      </c>
      <c r="E57" s="20" t="s">
        <v>1</v>
      </c>
      <c r="F57" s="21">
        <v>120678</v>
      </c>
      <c r="G57" s="22">
        <v>41232</v>
      </c>
    </row>
    <row r="58" spans="2:8">
      <c r="B58" s="6" t="s">
        <v>71</v>
      </c>
      <c r="C58" s="6" t="s">
        <v>45</v>
      </c>
      <c r="D58" s="6" t="s">
        <v>66</v>
      </c>
      <c r="E58" s="20" t="s">
        <v>1</v>
      </c>
      <c r="F58" s="21">
        <v>6502</v>
      </c>
      <c r="G58" s="22">
        <v>41233</v>
      </c>
    </row>
    <row r="59" spans="2:8">
      <c r="B59" s="6" t="s">
        <v>72</v>
      </c>
      <c r="C59" s="6" t="s">
        <v>45</v>
      </c>
      <c r="D59" s="6" t="s">
        <v>66</v>
      </c>
      <c r="E59" s="20" t="s">
        <v>1</v>
      </c>
      <c r="F59" s="21">
        <v>1200</v>
      </c>
      <c r="G59" s="22">
        <v>41236</v>
      </c>
      <c r="H59" s="14"/>
    </row>
    <row r="60" spans="2:8">
      <c r="B60" s="6" t="s">
        <v>73</v>
      </c>
      <c r="C60" s="6" t="s">
        <v>45</v>
      </c>
      <c r="D60" s="6" t="s">
        <v>46</v>
      </c>
      <c r="E60" s="20" t="s">
        <v>1</v>
      </c>
      <c r="F60" s="21">
        <v>63887.739999999991</v>
      </c>
      <c r="G60" s="22">
        <v>41228</v>
      </c>
      <c r="H60" s="14"/>
    </row>
    <row r="61" spans="2:8">
      <c r="B61" s="4" t="s">
        <v>74</v>
      </c>
      <c r="C61" s="4" t="s">
        <v>45</v>
      </c>
      <c r="D61" s="4" t="s">
        <v>46</v>
      </c>
      <c r="E61" s="20" t="s">
        <v>1</v>
      </c>
      <c r="F61" s="21">
        <v>16854.349999999999</v>
      </c>
      <c r="G61" s="22">
        <v>41236</v>
      </c>
      <c r="H61" s="14"/>
    </row>
    <row r="62" spans="2:8">
      <c r="B62" s="4" t="s">
        <v>75</v>
      </c>
      <c r="C62" s="4" t="s">
        <v>45</v>
      </c>
      <c r="D62" s="4" t="s">
        <v>46</v>
      </c>
      <c r="E62" s="20" t="s">
        <v>1</v>
      </c>
      <c r="F62" s="21">
        <v>8461</v>
      </c>
      <c r="G62" s="22">
        <v>41237</v>
      </c>
      <c r="H62" s="14"/>
    </row>
    <row r="63" spans="2:8">
      <c r="B63" s="4" t="s">
        <v>76</v>
      </c>
      <c r="C63" s="4" t="s">
        <v>45</v>
      </c>
      <c r="D63" s="4" t="s">
        <v>46</v>
      </c>
      <c r="E63" s="20" t="s">
        <v>1</v>
      </c>
      <c r="F63" s="21">
        <v>452716</v>
      </c>
      <c r="G63" s="22">
        <v>41236</v>
      </c>
      <c r="H63" s="14"/>
    </row>
    <row r="64" spans="2:8">
      <c r="B64" s="4" t="s">
        <v>77</v>
      </c>
      <c r="C64" s="4" t="s">
        <v>45</v>
      </c>
      <c r="D64" s="4" t="s">
        <v>78</v>
      </c>
      <c r="E64" s="20" t="s">
        <v>1</v>
      </c>
      <c r="F64" s="21">
        <v>7503</v>
      </c>
      <c r="G64" s="22">
        <v>41232</v>
      </c>
      <c r="H64" s="14"/>
    </row>
    <row r="65" spans="2:8">
      <c r="B65" s="4" t="s">
        <v>79</v>
      </c>
      <c r="C65" s="4" t="s">
        <v>45</v>
      </c>
      <c r="D65" s="4" t="s">
        <v>78</v>
      </c>
      <c r="E65" s="20" t="s">
        <v>1</v>
      </c>
      <c r="F65" s="21">
        <v>29265.77</v>
      </c>
      <c r="G65" s="22">
        <v>41210</v>
      </c>
      <c r="H65" s="14"/>
    </row>
    <row r="66" spans="2:8">
      <c r="B66" s="6" t="s">
        <v>80</v>
      </c>
      <c r="C66" s="6" t="s">
        <v>45</v>
      </c>
      <c r="D66" s="6" t="s">
        <v>43</v>
      </c>
      <c r="E66" s="20" t="s">
        <v>1</v>
      </c>
      <c r="F66" s="21">
        <v>25237</v>
      </c>
      <c r="G66" s="22">
        <v>41242</v>
      </c>
      <c r="H66" s="14"/>
    </row>
    <row r="67" spans="2:8">
      <c r="B67" s="4" t="s">
        <v>81</v>
      </c>
      <c r="C67" s="4" t="s">
        <v>45</v>
      </c>
      <c r="D67" s="4" t="s">
        <v>43</v>
      </c>
      <c r="E67" s="20" t="s">
        <v>1</v>
      </c>
      <c r="F67" s="21">
        <v>25482</v>
      </c>
      <c r="G67" s="22">
        <v>41123</v>
      </c>
      <c r="H67" s="14"/>
    </row>
    <row r="68" spans="2:8">
      <c r="B68" s="4" t="s">
        <v>82</v>
      </c>
      <c r="C68" s="4" t="s">
        <v>45</v>
      </c>
      <c r="D68" s="4" t="s">
        <v>43</v>
      </c>
      <c r="E68" s="20" t="s">
        <v>1</v>
      </c>
      <c r="F68" s="21">
        <v>7468</v>
      </c>
      <c r="G68" s="22">
        <v>41230</v>
      </c>
      <c r="H68" s="14"/>
    </row>
    <row r="69" spans="2:8">
      <c r="B69" s="4" t="s">
        <v>83</v>
      </c>
      <c r="C69" s="4" t="s">
        <v>45</v>
      </c>
      <c r="D69" s="4" t="s">
        <v>43</v>
      </c>
      <c r="E69" s="20" t="s">
        <v>1</v>
      </c>
      <c r="F69" s="21">
        <v>16240</v>
      </c>
      <c r="G69" s="22">
        <v>41239</v>
      </c>
      <c r="H69" s="14"/>
    </row>
    <row r="70" spans="2:8">
      <c r="B70" s="6" t="s">
        <v>84</v>
      </c>
      <c r="C70" s="6" t="s">
        <v>45</v>
      </c>
      <c r="D70" s="6" t="s">
        <v>78</v>
      </c>
      <c r="E70" s="20" t="s">
        <v>1</v>
      </c>
      <c r="F70" s="21">
        <v>20974.6</v>
      </c>
      <c r="G70" s="22">
        <v>41243</v>
      </c>
      <c r="H70" s="14"/>
    </row>
    <row r="71" spans="2:8">
      <c r="B71" s="4" t="s">
        <v>85</v>
      </c>
      <c r="C71" s="4" t="s">
        <v>45</v>
      </c>
      <c r="D71" s="4" t="s">
        <v>78</v>
      </c>
      <c r="E71" s="20" t="s">
        <v>1</v>
      </c>
      <c r="F71" s="21">
        <v>123231</v>
      </c>
      <c r="G71" s="22">
        <v>41241</v>
      </c>
      <c r="H71" s="14"/>
    </row>
    <row r="72" spans="2:8">
      <c r="B72" s="4" t="s">
        <v>86</v>
      </c>
      <c r="C72" s="4" t="s">
        <v>45</v>
      </c>
      <c r="D72" s="4" t="s">
        <v>46</v>
      </c>
      <c r="E72" s="20" t="s">
        <v>1</v>
      </c>
      <c r="F72" s="21">
        <v>1605</v>
      </c>
      <c r="G72" s="22">
        <v>41233</v>
      </c>
      <c r="H72" s="14"/>
    </row>
    <row r="73" spans="2:8">
      <c r="B73" s="4" t="s">
        <v>87</v>
      </c>
      <c r="C73" s="4" t="s">
        <v>45</v>
      </c>
      <c r="D73" s="4" t="s">
        <v>78</v>
      </c>
      <c r="E73" s="20" t="s">
        <v>1</v>
      </c>
      <c r="F73" s="21">
        <v>1208.6299999999974</v>
      </c>
      <c r="G73" s="22">
        <v>41218</v>
      </c>
    </row>
    <row r="74" spans="2:8">
      <c r="B74" s="4" t="s">
        <v>88</v>
      </c>
      <c r="C74" s="4" t="s">
        <v>45</v>
      </c>
      <c r="D74" s="4" t="s">
        <v>51</v>
      </c>
      <c r="E74" s="20" t="s">
        <v>1</v>
      </c>
      <c r="F74" s="21">
        <v>173857</v>
      </c>
      <c r="G74" s="22">
        <v>41219</v>
      </c>
    </row>
    <row r="75" spans="2:8">
      <c r="B75" s="33" t="s">
        <v>96</v>
      </c>
      <c r="C75" s="33"/>
      <c r="D75" s="33"/>
      <c r="E75" s="33"/>
      <c r="F75" s="33"/>
      <c r="G75" s="33"/>
    </row>
    <row r="76" spans="2:8">
      <c r="B76" s="15"/>
      <c r="C76" s="15"/>
      <c r="D76" s="15"/>
      <c r="E76" s="15"/>
      <c r="F76" s="15"/>
      <c r="G76" s="16">
        <f ca="1">TODAY()</f>
        <v>41149</v>
      </c>
    </row>
    <row r="77" spans="2:8">
      <c r="B77" s="16"/>
      <c r="C77" s="15"/>
      <c r="D77" s="15"/>
      <c r="E77" s="15"/>
      <c r="F77" s="15"/>
      <c r="G77" s="15"/>
    </row>
    <row r="153" spans="2:7">
      <c r="B153" s="15"/>
      <c r="C153" s="15"/>
      <c r="D153" s="15"/>
      <c r="E153" s="15"/>
      <c r="F153" s="15"/>
      <c r="G153" s="15"/>
    </row>
    <row r="154" spans="2:7">
      <c r="B154" s="15"/>
      <c r="C154" s="15"/>
      <c r="D154" s="15"/>
      <c r="E154" s="15"/>
      <c r="F154" s="15"/>
      <c r="G154" s="15"/>
    </row>
    <row r="155" spans="2:7">
      <c r="B155" s="15"/>
      <c r="C155" s="15"/>
      <c r="D155" s="15"/>
      <c r="E155" s="15"/>
      <c r="F155" s="15"/>
      <c r="G155" s="15"/>
    </row>
    <row r="156" spans="2:7">
      <c r="B156" s="15"/>
      <c r="C156" s="15"/>
      <c r="D156" s="15"/>
      <c r="E156" s="15"/>
      <c r="F156" s="15"/>
      <c r="G156" s="15"/>
    </row>
    <row r="157" spans="2:7">
      <c r="B157" s="15"/>
      <c r="C157" s="15"/>
      <c r="D157" s="15"/>
      <c r="E157" s="15"/>
      <c r="F157" s="15"/>
      <c r="G157" s="15"/>
    </row>
    <row r="158" spans="2:7">
      <c r="B158" s="15"/>
      <c r="C158" s="15"/>
      <c r="D158" s="15"/>
      <c r="E158" s="15"/>
      <c r="F158" s="15"/>
      <c r="G158" s="15"/>
    </row>
    <row r="159" spans="2:7">
      <c r="B159" s="15"/>
      <c r="C159" s="15"/>
      <c r="D159" s="15"/>
      <c r="E159" s="15"/>
      <c r="F159" s="15"/>
      <c r="G159" s="15"/>
    </row>
    <row r="160" spans="2:7">
      <c r="B160" s="15"/>
      <c r="C160" s="15"/>
      <c r="D160" s="15"/>
      <c r="E160" s="15"/>
      <c r="F160" s="15"/>
      <c r="G160" s="15"/>
    </row>
    <row r="161" spans="2:7">
      <c r="B161" s="15"/>
      <c r="C161" s="15"/>
      <c r="D161" s="15"/>
      <c r="E161" s="15"/>
      <c r="F161" s="15"/>
      <c r="G161" s="15"/>
    </row>
    <row r="162" spans="2:7">
      <c r="B162" s="15"/>
      <c r="C162" s="15"/>
      <c r="D162" s="15"/>
      <c r="E162" s="15"/>
      <c r="F162" s="15"/>
      <c r="G162" s="15"/>
    </row>
    <row r="163" spans="2:7">
      <c r="B163" s="15"/>
      <c r="C163" s="15"/>
      <c r="D163" s="15"/>
      <c r="E163" s="15"/>
      <c r="F163" s="15"/>
      <c r="G163" s="15"/>
    </row>
    <row r="164" spans="2:7">
      <c r="B164" s="15"/>
      <c r="C164" s="15"/>
      <c r="D164" s="15"/>
      <c r="E164" s="15"/>
      <c r="F164" s="15"/>
      <c r="G164" s="15"/>
    </row>
    <row r="165" spans="2:7">
      <c r="B165" s="15"/>
      <c r="C165" s="15"/>
      <c r="D165" s="15"/>
      <c r="E165" s="15"/>
      <c r="F165" s="15"/>
      <c r="G165" s="15"/>
    </row>
    <row r="166" spans="2:7">
      <c r="B166" s="15"/>
      <c r="C166" s="15"/>
      <c r="D166" s="15"/>
      <c r="E166" s="15"/>
      <c r="F166" s="15"/>
      <c r="G166" s="15"/>
    </row>
    <row r="167" spans="2:7">
      <c r="B167" s="15"/>
      <c r="C167" s="15"/>
      <c r="D167" s="15"/>
      <c r="E167" s="15"/>
      <c r="F167" s="15"/>
      <c r="G167" s="15"/>
    </row>
    <row r="168" spans="2:7">
      <c r="B168" s="15"/>
      <c r="C168" s="15"/>
      <c r="D168" s="15"/>
      <c r="E168" s="15"/>
      <c r="F168" s="15"/>
      <c r="G168" s="15"/>
    </row>
    <row r="169" spans="2:7">
      <c r="B169" s="15"/>
      <c r="C169" s="15"/>
      <c r="D169" s="15"/>
      <c r="E169" s="15"/>
      <c r="F169" s="15"/>
      <c r="G169" s="15"/>
    </row>
    <row r="170" spans="2:7">
      <c r="B170" s="15"/>
      <c r="C170" s="15"/>
      <c r="D170" s="15"/>
      <c r="E170" s="15"/>
      <c r="F170" s="15"/>
      <c r="G170" s="15"/>
    </row>
    <row r="171" spans="2:7">
      <c r="B171" s="15"/>
      <c r="C171" s="15"/>
      <c r="D171" s="15"/>
      <c r="E171" s="15"/>
      <c r="F171" s="15"/>
      <c r="G171" s="15"/>
    </row>
    <row r="172" spans="2:7">
      <c r="B172" s="15"/>
      <c r="C172" s="15"/>
      <c r="D172" s="15"/>
      <c r="E172" s="15"/>
      <c r="F172" s="15"/>
      <c r="G172" s="15"/>
    </row>
    <row r="173" spans="2:7">
      <c r="B173" s="15"/>
      <c r="C173" s="15"/>
      <c r="D173" s="15"/>
      <c r="E173" s="15"/>
      <c r="F173" s="15"/>
      <c r="G173" s="15"/>
    </row>
    <row r="174" spans="2:7">
      <c r="B174" s="15"/>
      <c r="C174" s="15"/>
      <c r="D174" s="15"/>
      <c r="E174" s="15"/>
      <c r="F174" s="15"/>
      <c r="G174" s="15"/>
    </row>
    <row r="175" spans="2:7">
      <c r="B175" s="15"/>
      <c r="C175" s="15"/>
      <c r="D175" s="15"/>
      <c r="E175" s="15"/>
      <c r="F175" s="15"/>
      <c r="G175" s="15"/>
    </row>
    <row r="176" spans="2:7">
      <c r="B176" s="15"/>
      <c r="C176" s="15"/>
      <c r="D176" s="15"/>
      <c r="E176" s="15"/>
      <c r="F176" s="15"/>
      <c r="G176" s="15"/>
    </row>
    <row r="177" spans="2:7">
      <c r="B177" s="15"/>
      <c r="C177" s="15"/>
      <c r="D177" s="15"/>
      <c r="E177" s="15"/>
      <c r="F177" s="15"/>
      <c r="G177" s="15"/>
    </row>
    <row r="178" spans="2:7">
      <c r="B178" s="15"/>
      <c r="C178" s="15"/>
      <c r="D178" s="15"/>
      <c r="E178" s="15"/>
      <c r="F178" s="15"/>
      <c r="G178" s="15"/>
    </row>
    <row r="179" spans="2:7">
      <c r="B179" s="15"/>
      <c r="C179" s="15"/>
      <c r="D179" s="15"/>
      <c r="E179" s="15"/>
      <c r="F179" s="15"/>
      <c r="G179" s="15"/>
    </row>
    <row r="180" spans="2:7">
      <c r="B180" s="15"/>
      <c r="C180" s="15"/>
      <c r="D180" s="15"/>
      <c r="E180" s="15"/>
      <c r="F180" s="15"/>
      <c r="G180" s="15"/>
    </row>
    <row r="181" spans="2:7">
      <c r="B181" s="15"/>
      <c r="C181" s="15"/>
      <c r="D181" s="15"/>
      <c r="E181" s="15"/>
      <c r="F181" s="15"/>
      <c r="G181" s="15"/>
    </row>
    <row r="182" spans="2:7">
      <c r="B182" s="15"/>
      <c r="C182" s="15"/>
      <c r="D182" s="15"/>
      <c r="E182" s="15"/>
      <c r="F182" s="15"/>
      <c r="G182" s="15"/>
    </row>
    <row r="183" spans="2:7">
      <c r="B183" s="15"/>
      <c r="C183" s="15"/>
      <c r="D183" s="15"/>
      <c r="E183" s="15"/>
      <c r="F183" s="15"/>
      <c r="G183" s="15"/>
    </row>
    <row r="184" spans="2:7">
      <c r="B184" s="15"/>
      <c r="C184" s="15"/>
      <c r="D184" s="15"/>
      <c r="E184" s="15"/>
      <c r="F184" s="15"/>
      <c r="G184" s="15"/>
    </row>
    <row r="185" spans="2:7">
      <c r="B185" s="15"/>
      <c r="C185" s="15"/>
      <c r="D185" s="15"/>
      <c r="E185" s="15"/>
      <c r="F185" s="15"/>
      <c r="G185" s="15"/>
    </row>
    <row r="186" spans="2:7">
      <c r="B186" s="15"/>
      <c r="C186" s="15"/>
      <c r="D186" s="15"/>
      <c r="E186" s="15"/>
      <c r="F186" s="15"/>
      <c r="G186" s="15"/>
    </row>
    <row r="187" spans="2:7">
      <c r="B187" s="15"/>
      <c r="C187" s="15"/>
      <c r="D187" s="15"/>
      <c r="E187" s="15"/>
      <c r="F187" s="15"/>
      <c r="G187" s="15"/>
    </row>
    <row r="188" spans="2:7">
      <c r="B188" s="15"/>
      <c r="C188" s="15"/>
      <c r="D188" s="15"/>
      <c r="E188" s="15"/>
      <c r="F188" s="15"/>
      <c r="G188" s="15"/>
    </row>
    <row r="189" spans="2:7">
      <c r="B189" s="15"/>
      <c r="C189" s="15"/>
      <c r="D189" s="15"/>
      <c r="E189" s="15"/>
      <c r="F189" s="15"/>
      <c r="G189" s="15"/>
    </row>
    <row r="190" spans="2:7">
      <c r="B190" s="15"/>
      <c r="C190" s="15"/>
      <c r="D190" s="15"/>
      <c r="E190" s="15"/>
      <c r="F190" s="15"/>
      <c r="G190" s="15"/>
    </row>
    <row r="191" spans="2:7">
      <c r="B191" s="15"/>
      <c r="C191" s="15"/>
      <c r="D191" s="15"/>
      <c r="E191" s="15"/>
      <c r="F191" s="15"/>
      <c r="G191" s="15"/>
    </row>
    <row r="192" spans="2:7">
      <c r="B192" s="15"/>
      <c r="C192" s="15"/>
      <c r="D192" s="15"/>
      <c r="E192" s="15"/>
      <c r="F192" s="15"/>
      <c r="G192" s="15"/>
    </row>
    <row r="193" spans="2:7">
      <c r="B193" s="15"/>
      <c r="C193" s="15"/>
      <c r="D193" s="15"/>
      <c r="E193" s="15"/>
      <c r="F193" s="15"/>
      <c r="G193" s="15"/>
    </row>
    <row r="194" spans="2:7">
      <c r="B194" s="15"/>
      <c r="C194" s="15"/>
      <c r="D194" s="15"/>
      <c r="E194" s="15"/>
      <c r="F194" s="15"/>
      <c r="G194" s="15"/>
    </row>
    <row r="195" spans="2:7">
      <c r="B195" s="15"/>
      <c r="C195" s="15"/>
      <c r="D195" s="15"/>
      <c r="E195" s="15"/>
      <c r="F195" s="15"/>
      <c r="G195" s="15"/>
    </row>
    <row r="196" spans="2:7">
      <c r="B196" s="15"/>
      <c r="C196" s="15"/>
      <c r="D196" s="15"/>
      <c r="E196" s="15"/>
      <c r="F196" s="15"/>
      <c r="G196" s="15"/>
    </row>
    <row r="197" spans="2:7">
      <c r="B197" s="15"/>
      <c r="C197" s="15"/>
      <c r="D197" s="15"/>
      <c r="E197" s="15"/>
      <c r="F197" s="15"/>
      <c r="G197" s="15"/>
    </row>
    <row r="198" spans="2:7">
      <c r="B198" s="15"/>
      <c r="C198" s="15"/>
      <c r="D198" s="15"/>
      <c r="E198" s="15"/>
      <c r="F198" s="15"/>
      <c r="G198" s="15"/>
    </row>
    <row r="199" spans="2:7">
      <c r="B199" s="15"/>
      <c r="C199" s="15"/>
      <c r="D199" s="15"/>
      <c r="E199" s="15"/>
      <c r="F199" s="15"/>
      <c r="G199" s="15"/>
    </row>
    <row r="200" spans="2:7">
      <c r="B200" s="15"/>
      <c r="C200" s="15"/>
      <c r="D200" s="15"/>
      <c r="E200" s="15"/>
      <c r="F200" s="15"/>
      <c r="G200" s="15"/>
    </row>
    <row r="201" spans="2:7">
      <c r="B201" s="15"/>
      <c r="C201" s="15"/>
      <c r="D201" s="15"/>
      <c r="E201" s="15"/>
      <c r="F201" s="15"/>
      <c r="G201" s="15"/>
    </row>
    <row r="202" spans="2:7">
      <c r="B202" s="15"/>
      <c r="C202" s="15"/>
      <c r="D202" s="15"/>
      <c r="E202" s="15"/>
      <c r="F202" s="15"/>
      <c r="G202" s="15"/>
    </row>
    <row r="203" spans="2:7">
      <c r="B203" s="15"/>
      <c r="C203" s="15"/>
      <c r="D203" s="15"/>
      <c r="E203" s="15"/>
      <c r="F203" s="15"/>
      <c r="G203" s="15"/>
    </row>
    <row r="204" spans="2:7">
      <c r="B204" s="15"/>
      <c r="C204" s="15"/>
      <c r="D204" s="15"/>
      <c r="E204" s="15"/>
      <c r="F204" s="15"/>
      <c r="G204" s="15"/>
    </row>
    <row r="205" spans="2:7">
      <c r="B205" s="15"/>
      <c r="C205" s="15"/>
      <c r="D205" s="15"/>
      <c r="E205" s="15"/>
      <c r="F205" s="15"/>
      <c r="G205" s="15"/>
    </row>
    <row r="206" spans="2:7">
      <c r="B206" s="15"/>
      <c r="C206" s="15"/>
      <c r="D206" s="15"/>
      <c r="E206" s="15"/>
      <c r="F206" s="15"/>
      <c r="G206" s="15"/>
    </row>
    <row r="207" spans="2:7">
      <c r="B207" s="15"/>
      <c r="C207" s="15"/>
      <c r="D207" s="15"/>
      <c r="E207" s="15"/>
      <c r="F207" s="15"/>
      <c r="G207" s="15"/>
    </row>
    <row r="208" spans="2:7">
      <c r="B208" s="15"/>
      <c r="C208" s="15"/>
      <c r="D208" s="15"/>
      <c r="E208" s="15"/>
      <c r="F208" s="15"/>
      <c r="G208" s="15"/>
    </row>
    <row r="209" spans="2:7">
      <c r="B209" s="15"/>
      <c r="C209" s="15"/>
      <c r="D209" s="15"/>
      <c r="E209" s="15"/>
      <c r="F209" s="15"/>
      <c r="G209" s="15"/>
    </row>
    <row r="210" spans="2:7">
      <c r="B210" s="15"/>
      <c r="C210" s="15"/>
      <c r="D210" s="15"/>
      <c r="E210" s="15"/>
      <c r="F210" s="15"/>
      <c r="G210" s="15"/>
    </row>
    <row r="211" spans="2:7">
      <c r="B211" s="15"/>
      <c r="C211" s="15"/>
      <c r="D211" s="15"/>
      <c r="E211" s="15"/>
      <c r="F211" s="15"/>
      <c r="G211" s="15"/>
    </row>
    <row r="212" spans="2:7">
      <c r="B212" s="15"/>
      <c r="C212" s="15"/>
      <c r="D212" s="15"/>
      <c r="E212" s="15"/>
      <c r="F212" s="15"/>
      <c r="G212" s="15"/>
    </row>
    <row r="213" spans="2:7">
      <c r="B213" s="15"/>
      <c r="C213" s="15"/>
      <c r="D213" s="15"/>
      <c r="E213" s="15"/>
      <c r="F213" s="15"/>
      <c r="G213" s="15"/>
    </row>
    <row r="214" spans="2:7">
      <c r="B214" s="15"/>
      <c r="C214" s="15"/>
      <c r="D214" s="15"/>
      <c r="E214" s="15"/>
      <c r="F214" s="15"/>
      <c r="G214" s="15"/>
    </row>
    <row r="215" spans="2:7">
      <c r="B215" s="15"/>
      <c r="C215" s="15"/>
      <c r="D215" s="15"/>
      <c r="E215" s="15"/>
      <c r="F215" s="15"/>
      <c r="G215" s="15"/>
    </row>
    <row r="216" spans="2:7">
      <c r="B216" s="15"/>
      <c r="C216" s="15"/>
      <c r="D216" s="15"/>
      <c r="E216" s="15"/>
      <c r="F216" s="15"/>
      <c r="G216" s="15"/>
    </row>
    <row r="217" spans="2:7">
      <c r="B217" s="15"/>
      <c r="C217" s="15"/>
      <c r="D217" s="15"/>
      <c r="E217" s="15"/>
      <c r="F217" s="15"/>
      <c r="G217" s="15"/>
    </row>
    <row r="218" spans="2:7">
      <c r="B218" s="15"/>
      <c r="C218" s="15"/>
      <c r="D218" s="15"/>
      <c r="E218" s="15"/>
      <c r="F218" s="15"/>
      <c r="G218" s="15"/>
    </row>
    <row r="219" spans="2:7">
      <c r="B219" s="15"/>
      <c r="C219" s="15"/>
      <c r="D219" s="15"/>
      <c r="E219" s="15"/>
      <c r="F219" s="15"/>
      <c r="G219" s="15"/>
    </row>
    <row r="220" spans="2:7">
      <c r="B220" s="15"/>
      <c r="C220" s="15"/>
      <c r="D220" s="15"/>
      <c r="E220" s="15"/>
      <c r="F220" s="15"/>
      <c r="G220" s="15"/>
    </row>
    <row r="221" spans="2:7">
      <c r="B221" s="15"/>
      <c r="C221" s="15"/>
      <c r="D221" s="15"/>
      <c r="E221" s="15"/>
      <c r="F221" s="15"/>
      <c r="G221" s="15"/>
    </row>
    <row r="222" spans="2:7">
      <c r="B222" s="15"/>
      <c r="C222" s="15"/>
      <c r="D222" s="15"/>
      <c r="E222" s="15"/>
      <c r="F222" s="15"/>
      <c r="G222" s="15"/>
    </row>
    <row r="223" spans="2:7">
      <c r="B223" s="15"/>
      <c r="C223" s="15"/>
      <c r="D223" s="15"/>
      <c r="E223" s="15"/>
      <c r="F223" s="15"/>
      <c r="G223" s="15"/>
    </row>
    <row r="224" spans="2:7">
      <c r="B224" s="15"/>
      <c r="C224" s="15"/>
      <c r="D224" s="15"/>
      <c r="E224" s="15"/>
      <c r="F224" s="15"/>
      <c r="G224" s="15"/>
    </row>
    <row r="225" spans="2:7">
      <c r="B225" s="15"/>
      <c r="C225" s="15"/>
      <c r="D225" s="15"/>
      <c r="E225" s="15"/>
      <c r="F225" s="15"/>
      <c r="G225" s="15"/>
    </row>
    <row r="226" spans="2:7">
      <c r="B226" s="15"/>
      <c r="C226" s="15"/>
      <c r="D226" s="15"/>
      <c r="E226" s="15"/>
      <c r="F226" s="15"/>
      <c r="G226" s="15"/>
    </row>
    <row r="227" spans="2:7">
      <c r="B227" s="15"/>
      <c r="C227" s="15"/>
      <c r="D227" s="15"/>
      <c r="E227" s="15"/>
      <c r="F227" s="15"/>
      <c r="G227" s="15"/>
    </row>
    <row r="228" spans="2:7">
      <c r="B228" s="15"/>
      <c r="C228" s="15"/>
      <c r="D228" s="15"/>
      <c r="E228" s="15"/>
      <c r="F228" s="15"/>
      <c r="G228" s="15"/>
    </row>
    <row r="229" spans="2:7">
      <c r="B229" s="15"/>
      <c r="C229" s="15"/>
      <c r="D229" s="15"/>
      <c r="E229" s="15"/>
      <c r="F229" s="15"/>
      <c r="G229" s="15"/>
    </row>
    <row r="230" spans="2:7">
      <c r="B230" s="15"/>
      <c r="C230" s="15"/>
      <c r="D230" s="15"/>
      <c r="E230" s="15"/>
      <c r="F230" s="15"/>
      <c r="G230" s="15"/>
    </row>
    <row r="231" spans="2:7">
      <c r="B231" s="15"/>
      <c r="C231" s="15"/>
      <c r="D231" s="15"/>
      <c r="E231" s="15"/>
      <c r="F231" s="15"/>
      <c r="G231" s="15"/>
    </row>
    <row r="232" spans="2:7">
      <c r="B232" s="15"/>
      <c r="C232" s="15"/>
      <c r="D232" s="15"/>
      <c r="E232" s="15"/>
      <c r="F232" s="15"/>
      <c r="G232" s="15"/>
    </row>
    <row r="233" spans="2:7">
      <c r="B233" s="15"/>
      <c r="C233" s="15"/>
      <c r="D233" s="15"/>
      <c r="E233" s="15"/>
      <c r="F233" s="15"/>
      <c r="G233" s="15"/>
    </row>
    <row r="234" spans="2:7">
      <c r="B234" s="15"/>
      <c r="C234" s="15"/>
      <c r="D234" s="15"/>
      <c r="E234" s="15"/>
      <c r="F234" s="15"/>
      <c r="G234" s="15"/>
    </row>
    <row r="235" spans="2:7">
      <c r="B235" s="15"/>
      <c r="C235" s="15"/>
      <c r="D235" s="15"/>
      <c r="E235" s="15"/>
      <c r="F235" s="15"/>
      <c r="G235" s="15"/>
    </row>
    <row r="236" spans="2:7">
      <c r="B236" s="15"/>
      <c r="C236" s="15"/>
      <c r="D236" s="15"/>
      <c r="E236" s="15"/>
      <c r="F236" s="15"/>
      <c r="G236" s="15"/>
    </row>
    <row r="237" spans="2:7">
      <c r="B237" s="15"/>
      <c r="C237" s="15"/>
      <c r="D237" s="15"/>
      <c r="E237" s="15"/>
      <c r="F237" s="15"/>
      <c r="G237" s="15"/>
    </row>
    <row r="238" spans="2:7">
      <c r="B238" s="15"/>
      <c r="C238" s="15"/>
      <c r="D238" s="15"/>
      <c r="E238" s="15"/>
      <c r="F238" s="15"/>
      <c r="G238" s="15"/>
    </row>
    <row r="239" spans="2:7">
      <c r="B239" s="15"/>
      <c r="C239" s="15"/>
      <c r="D239" s="15"/>
      <c r="E239" s="15"/>
      <c r="F239" s="15"/>
      <c r="G239" s="15"/>
    </row>
    <row r="240" spans="2:7">
      <c r="B240" s="15"/>
      <c r="C240" s="15"/>
      <c r="D240" s="15"/>
      <c r="E240" s="15"/>
      <c r="F240" s="15"/>
      <c r="G240" s="15"/>
    </row>
    <row r="241" spans="2:7">
      <c r="B241" s="15"/>
      <c r="C241" s="15"/>
      <c r="D241" s="15"/>
      <c r="E241" s="15"/>
      <c r="F241" s="15"/>
      <c r="G241" s="15"/>
    </row>
    <row r="242" spans="2:7">
      <c r="B242" s="15"/>
      <c r="C242" s="15"/>
      <c r="D242" s="15"/>
      <c r="E242" s="15"/>
      <c r="F242" s="15"/>
      <c r="G242" s="15"/>
    </row>
    <row r="243" spans="2:7">
      <c r="B243" s="15"/>
      <c r="C243" s="15"/>
      <c r="D243" s="15"/>
      <c r="E243" s="15"/>
      <c r="F243" s="15"/>
      <c r="G243" s="15"/>
    </row>
    <row r="244" spans="2:7">
      <c r="B244" s="15"/>
      <c r="C244" s="15"/>
      <c r="D244" s="15"/>
      <c r="E244" s="15"/>
      <c r="F244" s="15"/>
      <c r="G244" s="15"/>
    </row>
    <row r="245" spans="2:7">
      <c r="B245" s="15"/>
      <c r="C245" s="15"/>
      <c r="D245" s="15"/>
      <c r="E245" s="15"/>
      <c r="F245" s="15"/>
      <c r="G245" s="15"/>
    </row>
    <row r="246" spans="2:7">
      <c r="B246" s="15"/>
      <c r="C246" s="15"/>
      <c r="D246" s="15"/>
      <c r="E246" s="15"/>
      <c r="F246" s="15"/>
      <c r="G246" s="15"/>
    </row>
    <row r="247" spans="2:7">
      <c r="B247" s="15"/>
      <c r="C247" s="15"/>
      <c r="D247" s="15"/>
      <c r="E247" s="15"/>
      <c r="F247" s="15"/>
      <c r="G247" s="15"/>
    </row>
    <row r="248" spans="2:7">
      <c r="B248" s="15"/>
      <c r="C248" s="15"/>
      <c r="D248" s="15"/>
      <c r="E248" s="15"/>
      <c r="F248" s="15"/>
      <c r="G248" s="15"/>
    </row>
    <row r="249" spans="2:7">
      <c r="B249" s="15"/>
      <c r="C249" s="15"/>
      <c r="D249" s="15"/>
      <c r="E249" s="15"/>
      <c r="F249" s="15"/>
      <c r="G249" s="15"/>
    </row>
    <row r="250" spans="2:7">
      <c r="B250" s="15"/>
      <c r="C250" s="15"/>
      <c r="D250" s="15"/>
      <c r="E250" s="15"/>
      <c r="F250" s="15"/>
      <c r="G250" s="15"/>
    </row>
    <row r="251" spans="2:7">
      <c r="B251" s="15"/>
      <c r="C251" s="15"/>
      <c r="D251" s="15"/>
      <c r="E251" s="15"/>
      <c r="F251" s="15"/>
      <c r="G251" s="15"/>
    </row>
    <row r="252" spans="2:7">
      <c r="B252" s="15"/>
      <c r="C252" s="15"/>
      <c r="D252" s="15"/>
      <c r="E252" s="15"/>
      <c r="F252" s="15"/>
      <c r="G252" s="15"/>
    </row>
    <row r="253" spans="2:7">
      <c r="B253" s="15"/>
      <c r="C253" s="15"/>
      <c r="D253" s="15"/>
      <c r="E253" s="15"/>
      <c r="F253" s="15"/>
      <c r="G253" s="15"/>
    </row>
    <row r="254" spans="2:7">
      <c r="B254" s="15"/>
      <c r="C254" s="15"/>
      <c r="D254" s="15"/>
      <c r="E254" s="15"/>
      <c r="F254" s="15"/>
      <c r="G254" s="15"/>
    </row>
    <row r="255" spans="2:7">
      <c r="B255" s="15"/>
      <c r="C255" s="15"/>
      <c r="D255" s="15"/>
      <c r="E255" s="15"/>
      <c r="F255" s="15"/>
      <c r="G255" s="15"/>
    </row>
    <row r="256" spans="2:7">
      <c r="B256" s="15"/>
      <c r="C256" s="15"/>
      <c r="D256" s="15"/>
      <c r="E256" s="15"/>
      <c r="F256" s="15"/>
      <c r="G256" s="15"/>
    </row>
    <row r="257" spans="2:7">
      <c r="B257" s="15"/>
      <c r="C257" s="15"/>
      <c r="D257" s="15"/>
      <c r="E257" s="15"/>
      <c r="F257" s="15"/>
      <c r="G257" s="15"/>
    </row>
    <row r="258" spans="2:7">
      <c r="B258" s="15"/>
      <c r="C258" s="15"/>
      <c r="D258" s="15"/>
      <c r="E258" s="15"/>
      <c r="F258" s="15"/>
      <c r="G258" s="15"/>
    </row>
    <row r="259" spans="2:7">
      <c r="B259" s="15"/>
      <c r="C259" s="15"/>
      <c r="D259" s="15"/>
      <c r="E259" s="15"/>
      <c r="F259" s="15"/>
      <c r="G259" s="15"/>
    </row>
    <row r="260" spans="2:7">
      <c r="B260" s="15"/>
      <c r="C260" s="15"/>
      <c r="D260" s="15"/>
      <c r="E260" s="15"/>
      <c r="F260" s="15"/>
      <c r="G260" s="15"/>
    </row>
    <row r="261" spans="2:7">
      <c r="B261" s="15"/>
      <c r="C261" s="15"/>
      <c r="D261" s="15"/>
      <c r="E261" s="15"/>
      <c r="F261" s="15"/>
      <c r="G261" s="15"/>
    </row>
    <row r="262" spans="2:7">
      <c r="B262" s="15"/>
      <c r="C262" s="15"/>
      <c r="D262" s="15"/>
      <c r="E262" s="15"/>
      <c r="F262" s="15"/>
      <c r="G262" s="15"/>
    </row>
    <row r="263" spans="2:7">
      <c r="B263" s="15"/>
      <c r="C263" s="15"/>
      <c r="D263" s="15"/>
      <c r="E263" s="15"/>
      <c r="F263" s="15"/>
      <c r="G263" s="15"/>
    </row>
    <row r="264" spans="2:7">
      <c r="B264" s="15"/>
      <c r="C264" s="15"/>
      <c r="D264" s="15"/>
      <c r="E264" s="15"/>
      <c r="F264" s="15"/>
      <c r="G264" s="15"/>
    </row>
    <row r="265" spans="2:7">
      <c r="B265" s="15"/>
      <c r="C265" s="15"/>
      <c r="D265" s="15"/>
      <c r="E265" s="15"/>
      <c r="F265" s="15"/>
      <c r="G265" s="15"/>
    </row>
    <row r="266" spans="2:7">
      <c r="B266" s="15"/>
      <c r="C266" s="15"/>
      <c r="D266" s="15"/>
      <c r="E266" s="15"/>
      <c r="F266" s="15"/>
      <c r="G266" s="15"/>
    </row>
  </sheetData>
  <mergeCells count="2">
    <mergeCell ref="B1:G1"/>
    <mergeCell ref="B75:G75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20"/>
  <sheetViews>
    <sheetView tabSelected="1" zoomScaleNormal="100" workbookViewId="0">
      <selection activeCell="A20" sqref="A20"/>
    </sheetView>
  </sheetViews>
  <sheetFormatPr defaultRowHeight="13.5"/>
  <cols>
    <col min="1" max="1" width="34.875" style="1" customWidth="1"/>
    <col min="2" max="2" width="11" style="1" customWidth="1"/>
    <col min="3" max="3" width="12.25" style="1" customWidth="1"/>
    <col min="4" max="4" width="11.875" style="1" customWidth="1"/>
    <col min="5" max="5" width="16" style="1" customWidth="1"/>
    <col min="6" max="6" width="15.25" style="1" customWidth="1"/>
    <col min="7" max="16384" width="9" style="1"/>
  </cols>
  <sheetData>
    <row r="2" spans="1:6" ht="25.5" customHeight="1">
      <c r="A2" s="34" t="s">
        <v>97</v>
      </c>
      <c r="B2" s="34"/>
      <c r="C2" s="34"/>
      <c r="D2" s="34"/>
      <c r="E2" s="34"/>
      <c r="F2" s="34"/>
    </row>
    <row r="3" spans="1:6" ht="21" customHeight="1">
      <c r="A3" s="35" t="s">
        <v>107</v>
      </c>
      <c r="B3" s="35"/>
      <c r="C3" s="31" t="s">
        <v>103</v>
      </c>
      <c r="D3" s="31" t="s">
        <v>104</v>
      </c>
      <c r="E3" s="31" t="s">
        <v>105</v>
      </c>
      <c r="F3" s="31" t="s">
        <v>106</v>
      </c>
    </row>
    <row r="4" spans="1:6" ht="14.25" thickBot="1">
      <c r="E4" s="2" t="s">
        <v>98</v>
      </c>
      <c r="F4" s="17">
        <v>41123</v>
      </c>
    </row>
    <row r="5" spans="1:6" s="18" customFormat="1" ht="18.75">
      <c r="A5" s="23" t="s">
        <v>22</v>
      </c>
      <c r="B5" s="24" t="s">
        <v>23</v>
      </c>
      <c r="C5" s="24" t="s">
        <v>24</v>
      </c>
      <c r="D5" s="25" t="s">
        <v>25</v>
      </c>
      <c r="E5" s="26" t="s">
        <v>99</v>
      </c>
      <c r="F5" s="27" t="s">
        <v>100</v>
      </c>
    </row>
    <row r="6" spans="1:6" ht="24.95" customHeight="1">
      <c r="A6" s="28" t="str">
        <f t="array" aca="1" ref="A6" ca="1">OFFSET(应收账款清单!$A$2,SMALL(IF(应收账款清单!$G$3:$G$74=$F$4,ROW(应收账款清单!$G$3:$G$74)-2),ROW(A2)),1)</f>
        <v>中移鼎讯通信股份有限公司北京分公司</v>
      </c>
      <c r="B6" s="28" t="str">
        <f t="array" aca="1" ref="B6" ca="1">OFFSET(应收账款清单!$A$2,SMALL(IF(应收账款清单!$G$3:$G$74=$F$4,ROW(应收账款清单!$G$3:$G$74)-2),ROW(A2)),2)</f>
        <v>运营商平台</v>
      </c>
      <c r="C6" s="28" t="str">
        <f t="array" aca="1" ref="C6" ca="1">OFFSET(应收账款清单!$A$2,SMALL(IF(应收账款清单!$G$3:$G$74=$F$4,ROW(应收账款清单!$G$3:$G$74)-2),ROW(A2)),3)</f>
        <v>运营商</v>
      </c>
      <c r="D6" s="28" t="str">
        <f t="array" aca="1" ref="D6" ca="1">OFFSET(应收账款清单!$A$2,SMALL(IF(应收账款清单!$G$3:$G$74=$F$4,ROW(应收账款清单!$G$3:$G$74)-2),ROW(A2)),4)</f>
        <v>NR</v>
      </c>
      <c r="E6" s="29">
        <f t="array" aca="1" ref="E6" ca="1">OFFSET(应收账款清单!$A$2,SMALL(IF(应收账款清单!$G$3:$G$74=$F$4,ROW(应收账款清单!$G$3:$G$74)-2),ROW(A2)),5)</f>
        <v>765518.92999999993</v>
      </c>
      <c r="F6" s="30">
        <f t="array" aca="1" ref="F6" ca="1">OFFSET(应收账款清单!$A$2,SMALL(IF(应收账款清单!$G$3:$G$74=$F$4,ROW(应收账款清单!$G$3:$G$74)-2),ROW(A2)),6)</f>
        <v>41123</v>
      </c>
    </row>
    <row r="7" spans="1:6" ht="24.95" customHeight="1">
      <c r="A7" s="28" t="str">
        <f t="array" aca="1" ref="A7" ca="1">OFFSET(应收账款清单!$A$2,SMALL(IF(应收账款清单!$G$3:$G$74=$F$4,ROW(应收账款清单!$G$3:$G$74)-2),ROW(A4)),1)</f>
        <v>内蒙古临河市立飞通讯器材经销部</v>
      </c>
      <c r="B7" s="28" t="str">
        <f t="array" aca="1" ref="B7" ca="1">OFFSET(应收账款清单!$A$2,SMALL(IF(应收账款清单!$G$3:$G$74=$F$4,ROW(应收账款清单!$G$3:$G$74)-2),ROW(A4)),2)</f>
        <v>重点零售店</v>
      </c>
      <c r="C7" s="28" t="str">
        <f t="array" aca="1" ref="C7" ca="1">OFFSET(应收账款清单!$A$2,SMALL(IF(应收账款清单!$G$3:$G$74=$F$4,ROW(应收账款清单!$G$3:$G$74)-2),ROW(A4)),3)</f>
        <v>蒙西办</v>
      </c>
      <c r="D7" s="28" t="str">
        <f t="array" aca="1" ref="D7" ca="1">OFFSET(应收账款清单!$A$2,SMALL(IF(应收账款清单!$G$3:$G$74=$F$4,ROW(应收账款清单!$G$3:$G$74)-2),ROW(A4)),4)</f>
        <v>CR4</v>
      </c>
      <c r="E7" s="29">
        <f t="array" aca="1" ref="E7" ca="1">OFFSET(应收账款清单!$A$2,SMALL(IF(应收账款清单!$G$3:$G$74=$F$4,ROW(应收账款清单!$G$3:$G$74)-2),ROW(A4)),5)</f>
        <v>14502</v>
      </c>
      <c r="F7" s="30">
        <f t="array" aca="1" ref="F7" ca="1">OFFSET(应收账款清单!$A$2,SMALL(IF(应收账款清单!$G$3:$G$74=$F$4,ROW(应收账款清单!$G$3:$G$74)-2),ROW(A4)),6)</f>
        <v>41123</v>
      </c>
    </row>
    <row r="8" spans="1:6" ht="24.95" customHeight="1">
      <c r="A8" s="28" t="str">
        <f t="array" aca="1" ref="A8" ca="1">OFFSET(应收账款清单!$A$2,SMALL(IF(应收账款清单!$G$3:$G$74=$F$4,ROW(应收账款清单!$G$3:$G$74)-2),ROW(A5)),1)</f>
        <v>北京信捷宏达科贸有限公司</v>
      </c>
      <c r="B8" s="28" t="str">
        <f t="array" aca="1" ref="B8" ca="1">OFFSET(应收账款清单!$A$2,SMALL(IF(应收账款清单!$G$3:$G$74=$F$4,ROW(应收账款清单!$G$3:$G$74)-2),ROW(A5)),2)</f>
        <v>小型零售店</v>
      </c>
      <c r="C8" s="28" t="str">
        <f t="array" aca="1" ref="C8" ca="1">OFFSET(应收账款清单!$A$2,SMALL(IF(应收账款清单!$G$3:$G$74=$F$4,ROW(应收账款清单!$G$3:$G$74)-2),ROW(A5)),3)</f>
        <v>东城办</v>
      </c>
      <c r="D8" s="28" t="str">
        <f t="array" aca="1" ref="D8" ca="1">OFFSET(应收账款清单!$A$2,SMALL(IF(应收账款清单!$G$3:$G$74=$F$4,ROW(应收账款清单!$G$3:$G$74)-2),ROW(A5)),4)</f>
        <v>NR</v>
      </c>
      <c r="E8" s="29">
        <f t="array" aca="1" ref="E8" ca="1">OFFSET(应收账款清单!$A$2,SMALL(IF(应收账款清单!$G$3:$G$74=$F$4,ROW(应收账款清单!$G$3:$G$74)-2),ROW(A5)),5)</f>
        <v>144</v>
      </c>
      <c r="F8" s="30">
        <f t="array" aca="1" ref="F8" ca="1">OFFSET(应收账款清单!$A$2,SMALL(IF(应收账款清单!$G$3:$G$74=$F$4,ROW(应收账款清单!$G$3:$G$74)-2),ROW(A5)),6)</f>
        <v>41123</v>
      </c>
    </row>
    <row r="9" spans="1:6" ht="24.95" customHeight="1">
      <c r="A9" s="28" t="str">
        <f t="array" aca="1" ref="A9" ca="1">OFFSET(应收账款清单!$A$2,SMALL(IF(应收账款清单!$G$3:$G$74=$F$4,ROW(应收账款清单!$G$3:$G$74)-2),ROW(A6)),1)</f>
        <v>北京华人方创科技有限公司</v>
      </c>
      <c r="B9" s="28" t="str">
        <f t="array" aca="1" ref="B9" ca="1">OFFSET(应收账款清单!$A$2,SMALL(IF(应收账款清单!$G$3:$G$74=$F$4,ROW(应收账款清单!$G$3:$G$74)-2),ROW(A6)),2)</f>
        <v>小型零售店</v>
      </c>
      <c r="C9" s="28" t="str">
        <f t="array" aca="1" ref="C9" ca="1">OFFSET(应收账款清单!$A$2,SMALL(IF(应收账款清单!$G$3:$G$74=$F$4,ROW(应收账款清单!$G$3:$G$74)-2),ROW(A6)),3)</f>
        <v>西单办</v>
      </c>
      <c r="D9" s="28" t="str">
        <f t="array" aca="1" ref="D9" ca="1">OFFSET(应收账款清单!$A$2,SMALL(IF(应收账款清单!$G$3:$G$74=$F$4,ROW(应收账款清单!$G$3:$G$74)-2),ROW(A6)),4)</f>
        <v>NR</v>
      </c>
      <c r="E9" s="29">
        <f t="array" aca="1" ref="E9" ca="1">OFFSET(应收账款清单!$A$2,SMALL(IF(应收账款清单!$G$3:$G$74=$F$4,ROW(应收账款清单!$G$3:$G$74)-2),ROW(A6)),5)</f>
        <v>1145</v>
      </c>
      <c r="F9" s="30">
        <f t="array" aca="1" ref="F9" ca="1">OFFSET(应收账款清单!$A$2,SMALL(IF(应收账款清单!$G$3:$G$74=$F$4,ROW(应收账款清单!$G$3:$G$74)-2),ROW(A6)),6)</f>
        <v>41123</v>
      </c>
    </row>
    <row r="10" spans="1:6" ht="24.95" customHeight="1">
      <c r="A10" s="28" t="str">
        <f t="array" aca="1" ref="A10" ca="1">OFFSET(应收账款清单!$A$2,SMALL(IF(应收账款清单!$G$3:$G$74=$F$4,ROW(应收账款清单!$G$3:$G$74)-2),ROW(A7)),1)</f>
        <v>呼和浩特市联博通讯有限责任公司</v>
      </c>
      <c r="B10" s="28" t="str">
        <f t="array" aca="1" ref="B10" ca="1">OFFSET(应收账款清单!$A$2,SMALL(IF(应收账款清单!$G$3:$G$74=$F$4,ROW(应收账款清单!$G$3:$G$74)-2),ROW(A7)),2)</f>
        <v>小型零售店</v>
      </c>
      <c r="C10" s="28" t="str">
        <f t="array" aca="1" ref="C10" ca="1">OFFSET(应收账款清单!$A$2,SMALL(IF(应收账款清单!$G$3:$G$74=$F$4,ROW(应收账款清单!$G$3:$G$74)-2),ROW(A7)),3)</f>
        <v>蒙西办</v>
      </c>
      <c r="D10" s="28" t="str">
        <f t="array" aca="1" ref="D10" ca="1">OFFSET(应收账款清单!$A$2,SMALL(IF(应收账款清单!$G$3:$G$74=$F$4,ROW(应收账款清单!$G$3:$G$74)-2),ROW(A7)),4)</f>
        <v>NR</v>
      </c>
      <c r="E10" s="29">
        <f t="array" aca="1" ref="E10" ca="1">OFFSET(应收账款清单!$A$2,SMALL(IF(应收账款清单!$G$3:$G$74=$F$4,ROW(应收账款清单!$G$3:$G$74)-2),ROW(A7)),5)</f>
        <v>960</v>
      </c>
      <c r="F10" s="30">
        <f t="array" aca="1" ref="F10" ca="1">OFFSET(应收账款清单!$A$2,SMALL(IF(应收账款清单!$G$3:$G$74=$F$4,ROW(应收账款清单!$G$3:$G$74)-2),ROW(A7)),6)</f>
        <v>41123</v>
      </c>
    </row>
    <row r="11" spans="1:6" ht="24.95" customHeight="1">
      <c r="A11" s="28" t="str">
        <f t="array" aca="1" ref="A11" ca="1">OFFSET(应收账款清单!$A$2,SMALL(IF(应收账款清单!$G$3:$G$74=$F$4,ROW(应收账款清单!$G$3:$G$74)-2),ROW(A8)),1)</f>
        <v>赤峰市地球村通信器材营销部</v>
      </c>
      <c r="B11" s="28" t="str">
        <f t="array" aca="1" ref="B11" ca="1">OFFSET(应收账款清单!$A$2,SMALL(IF(应收账款清单!$G$3:$G$74=$F$4,ROW(应收账款清单!$G$3:$G$74)-2),ROW(A8)),2)</f>
        <v>重点零售店</v>
      </c>
      <c r="C11" s="28" t="str">
        <f t="array" aca="1" ref="C11" ca="1">OFFSET(应收账款清单!$A$2,SMALL(IF(应收账款清单!$G$3:$G$74=$F$4,ROW(应收账款清单!$G$3:$G$74)-2),ROW(A8)),3)</f>
        <v>蒙东办</v>
      </c>
      <c r="D11" s="28" t="str">
        <f t="array" aca="1" ref="D11" ca="1">OFFSET(应收账款清单!$A$2,SMALL(IF(应收账款清单!$G$3:$G$74=$F$4,ROW(应收账款清单!$G$3:$G$74)-2),ROW(A8)),4)</f>
        <v>CR4</v>
      </c>
      <c r="E11" s="29">
        <f t="array" aca="1" ref="E11" ca="1">OFFSET(应收账款清单!$A$2,SMALL(IF(应收账款清单!$G$3:$G$74=$F$4,ROW(应收账款清单!$G$3:$G$74)-2),ROW(A8)),5)</f>
        <v>2840</v>
      </c>
      <c r="F11" s="30">
        <f t="array" aca="1" ref="F11" ca="1">OFFSET(应收账款清单!$A$2,SMALL(IF(应收账款清单!$G$3:$G$74=$F$4,ROW(应收账款清单!$G$3:$G$74)-2),ROW(A8)),6)</f>
        <v>41123</v>
      </c>
    </row>
    <row r="12" spans="1:6" ht="24.95" customHeight="1">
      <c r="A12" s="28" t="str">
        <f t="array" aca="1" ref="A12" ca="1">OFFSET(应收账款清单!$A$2,SMALL(IF(应收账款清单!$G$3:$G$74=$F$4,ROW(应收账款清单!$G$3:$G$74)-2),ROW(A9)),1)</f>
        <v>呼伦贝尔市信隆经贸有限责任公司</v>
      </c>
      <c r="B12" s="28" t="str">
        <f t="array" aca="1" ref="B12" ca="1">OFFSET(应收账款清单!$A$2,SMALL(IF(应收账款清单!$G$3:$G$74=$F$4,ROW(应收账款清单!$G$3:$G$74)-2),ROW(A9)),2)</f>
        <v>重点零售店</v>
      </c>
      <c r="C12" s="28" t="str">
        <f t="array" aca="1" ref="C12" ca="1">OFFSET(应收账款清单!$A$2,SMALL(IF(应收账款清单!$G$3:$G$74=$F$4,ROW(应收账款清单!$G$3:$G$74)-2),ROW(A9)),3)</f>
        <v>蒙东办</v>
      </c>
      <c r="D12" s="28" t="str">
        <f t="array" aca="1" ref="D12" ca="1">OFFSET(应收账款清单!$A$2,SMALL(IF(应收账款清单!$G$3:$G$74=$F$4,ROW(应收账款清单!$G$3:$G$74)-2),ROW(A9)),4)</f>
        <v>CR4</v>
      </c>
      <c r="E12" s="29">
        <f t="array" aca="1" ref="E12" ca="1">OFFSET(应收账款清单!$A$2,SMALL(IF(应收账款清单!$G$3:$G$74=$F$4,ROW(应收账款清单!$G$3:$G$74)-2),ROW(A9)),5)</f>
        <v>225</v>
      </c>
      <c r="F12" s="30">
        <f t="array" aca="1" ref="F12" ca="1">OFFSET(应收账款清单!$A$2,SMALL(IF(应收账款清单!$G$3:$G$74=$F$4,ROW(应收账款清单!$G$3:$G$74)-2),ROW(A9)),6)</f>
        <v>41123</v>
      </c>
    </row>
    <row r="13" spans="1:6" ht="24.95" customHeight="1">
      <c r="A13" s="28" t="str">
        <f t="array" aca="1" ref="A13" ca="1">OFFSET(应收账款清单!$A$2,SMALL(IF(应收账款清单!$G$3:$G$74=$F$4,ROW(应收账款清单!$G$3:$G$74)-2),ROW(A10)),1)</f>
        <v>呼市金开发区佳讯通信产品有限公司</v>
      </c>
      <c r="B13" s="28" t="str">
        <f t="array" aca="1" ref="B13" ca="1">OFFSET(应收账款清单!$A$2,SMALL(IF(应收账款清单!$G$3:$G$74=$F$4,ROW(应收账款清单!$G$3:$G$74)-2),ROW(A10)),2)</f>
        <v>重点零售店</v>
      </c>
      <c r="C13" s="28" t="str">
        <f t="array" aca="1" ref="C13" ca="1">OFFSET(应收账款清单!$A$2,SMALL(IF(应收账款清单!$G$3:$G$74=$F$4,ROW(应收账款清单!$G$3:$G$74)-2),ROW(A10)),3)</f>
        <v>蒙西办</v>
      </c>
      <c r="D13" s="28" t="str">
        <f t="array" aca="1" ref="D13" ca="1">OFFSET(应收账款清单!$A$2,SMALL(IF(应收账款清单!$G$3:$G$74=$F$4,ROW(应收账款清单!$G$3:$G$74)-2),ROW(A10)),4)</f>
        <v>CR4</v>
      </c>
      <c r="E13" s="29">
        <f t="array" aca="1" ref="E13" ca="1">OFFSET(应收账款清单!$A$2,SMALL(IF(应收账款清单!$G$3:$G$74=$F$4,ROW(应收账款清单!$G$3:$G$74)-2),ROW(A10)),5)</f>
        <v>25482</v>
      </c>
      <c r="F13" s="30">
        <f t="array" aca="1" ref="F13" ca="1">OFFSET(应收账款清单!$A$2,SMALL(IF(应收账款清单!$G$3:$G$74=$F$4,ROW(应收账款清单!$G$3:$G$74)-2),ROW(A10)),6)</f>
        <v>41123</v>
      </c>
    </row>
    <row r="14" spans="1:6" ht="18" customHeight="1">
      <c r="A14" s="28"/>
      <c r="B14" s="28"/>
      <c r="C14" s="28"/>
      <c r="D14" s="28"/>
      <c r="E14" s="29"/>
      <c r="F14" s="30"/>
    </row>
    <row r="15" spans="1:6" ht="18" customHeight="1">
      <c r="A15" s="28"/>
      <c r="B15" s="28"/>
      <c r="C15" s="28"/>
      <c r="D15" s="28"/>
      <c r="E15" s="29"/>
      <c r="F15" s="30"/>
    </row>
    <row r="16" spans="1:6" ht="18" customHeight="1">
      <c r="A16" s="28"/>
      <c r="B16" s="28"/>
      <c r="C16" s="28"/>
      <c r="D16" s="28"/>
      <c r="E16" s="29"/>
      <c r="F16" s="30"/>
    </row>
    <row r="20" spans="7:7">
      <c r="G20" s="3"/>
    </row>
  </sheetData>
  <mergeCells count="2">
    <mergeCell ref="A2:F2"/>
    <mergeCell ref="A3:B3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应收账款清单</vt:lpstr>
      <vt:lpstr>每日欠款通报</vt:lpstr>
    </vt:vector>
  </TitlesOfParts>
  <Company>雨林木风封装组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</dc:creator>
  <cp:lastModifiedBy>aa</cp:lastModifiedBy>
  <dcterms:created xsi:type="dcterms:W3CDTF">2012-05-30T06:20:55Z</dcterms:created>
  <dcterms:modified xsi:type="dcterms:W3CDTF">2012-08-27T21:31:37Z</dcterms:modified>
</cp:coreProperties>
</file>