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115" windowHeight="7770" tabRatio="901"/>
  </bookViews>
  <sheets>
    <sheet name="银行短期借款明细表" sheetId="1" r:id="rId1"/>
  </sheets>
  <definedNames>
    <definedName name="data">#REF!</definedName>
    <definedName name="编号">OFFSET(#REF!,1,,COUNTA(#REF!)-1)</definedName>
  </definedNames>
  <calcPr calcId="145621"/>
</workbook>
</file>

<file path=xl/calcChain.xml><?xml version="1.0" encoding="utf-8"?>
<calcChain xmlns="http://schemas.openxmlformats.org/spreadsheetml/2006/main">
  <c r="I19" i="1" l="1"/>
  <c r="K19" i="1" s="1"/>
  <c r="H19" i="1"/>
  <c r="K18" i="1"/>
  <c r="I18" i="1"/>
  <c r="H18" i="1"/>
  <c r="I17" i="1"/>
  <c r="K17" i="1" s="1"/>
  <c r="H17" i="1"/>
  <c r="K16" i="1"/>
  <c r="I16" i="1"/>
  <c r="H16" i="1"/>
  <c r="I15" i="1"/>
  <c r="K15" i="1" s="1"/>
  <c r="H15" i="1"/>
  <c r="K14" i="1"/>
  <c r="I14" i="1"/>
  <c r="H14" i="1"/>
  <c r="I13" i="1"/>
  <c r="K13" i="1" s="1"/>
  <c r="H13" i="1"/>
  <c r="K12" i="1"/>
  <c r="I12" i="1"/>
  <c r="H12" i="1"/>
  <c r="I11" i="1"/>
  <c r="K11" i="1" s="1"/>
  <c r="H11" i="1"/>
  <c r="K10" i="1"/>
  <c r="I10" i="1"/>
  <c r="H10" i="1"/>
  <c r="I9" i="1"/>
  <c r="K9" i="1" s="1"/>
  <c r="H9" i="1"/>
  <c r="K8" i="1"/>
  <c r="I8" i="1"/>
  <c r="H8" i="1"/>
  <c r="I7" i="1"/>
  <c r="K7" i="1" s="1"/>
  <c r="H7" i="1"/>
  <c r="K6" i="1"/>
  <c r="I6" i="1"/>
  <c r="H6" i="1"/>
  <c r="I5" i="1"/>
  <c r="K5" i="1" s="1"/>
  <c r="H5" i="1"/>
  <c r="K4" i="1"/>
  <c r="I4" i="1"/>
  <c r="H4" i="1"/>
</calcChain>
</file>

<file path=xl/sharedStrings.xml><?xml version="1.0" encoding="utf-8"?>
<sst xmlns="http://schemas.openxmlformats.org/spreadsheetml/2006/main" count="64" uniqueCount="41">
  <si>
    <t>KBL-1S02425</t>
  </si>
  <si>
    <t>KBL-1S02411</t>
  </si>
  <si>
    <t>KBL-1S02412</t>
  </si>
  <si>
    <t>KBL-1S02413</t>
  </si>
  <si>
    <t>KBL-1S02414</t>
  </si>
  <si>
    <t>KBL-1S02415</t>
  </si>
  <si>
    <t>KBL-1S02416</t>
  </si>
  <si>
    <t>KBL-1S02417</t>
  </si>
  <si>
    <t>KBL-1S02418</t>
  </si>
  <si>
    <t>KBL-1S02419</t>
  </si>
  <si>
    <t>KBL-1S02420</t>
  </si>
  <si>
    <t>KBL-1S02421</t>
  </si>
  <si>
    <t>KBL-1S02422</t>
  </si>
  <si>
    <t>KBL-1S02423</t>
  </si>
  <si>
    <t>KBL-1S02424</t>
  </si>
  <si>
    <t>银行短期借款明细表</t>
    <phoneticPr fontId="2" type="noConversion"/>
  </si>
  <si>
    <t>公司名称</t>
    <phoneticPr fontId="2" type="noConversion"/>
  </si>
  <si>
    <t>华云信息有限公司</t>
    <phoneticPr fontId="2" type="noConversion"/>
  </si>
  <si>
    <t>单位：</t>
    <phoneticPr fontId="2" type="noConversion"/>
  </si>
  <si>
    <t>元</t>
    <phoneticPr fontId="2" type="noConversion"/>
  </si>
  <si>
    <t>序号</t>
    <phoneticPr fontId="2" type="noConversion"/>
  </si>
  <si>
    <t>借款银行</t>
    <phoneticPr fontId="2" type="noConversion"/>
  </si>
  <si>
    <t>借款种类</t>
    <phoneticPr fontId="2" type="noConversion"/>
  </si>
  <si>
    <t>借入日期</t>
    <phoneticPr fontId="2" type="noConversion"/>
  </si>
  <si>
    <t>借款额度</t>
    <phoneticPr fontId="2" type="noConversion"/>
  </si>
  <si>
    <t>借款期限（天）</t>
    <phoneticPr fontId="2" type="noConversion"/>
  </si>
  <si>
    <t>还款日期</t>
    <phoneticPr fontId="2" type="noConversion"/>
  </si>
  <si>
    <t>借款年利率</t>
    <phoneticPr fontId="2" type="noConversion"/>
  </si>
  <si>
    <t>抵押资产及编号</t>
    <phoneticPr fontId="2" type="noConversion"/>
  </si>
  <si>
    <t>应付利息</t>
    <phoneticPr fontId="2" type="noConversion"/>
  </si>
  <si>
    <t>备注</t>
    <phoneticPr fontId="2" type="noConversion"/>
  </si>
  <si>
    <t>工商银行</t>
    <phoneticPr fontId="2" type="noConversion"/>
  </si>
  <si>
    <t>流动资金借款</t>
    <phoneticPr fontId="2" type="noConversion"/>
  </si>
  <si>
    <t>中国银行</t>
    <phoneticPr fontId="2" type="noConversion"/>
  </si>
  <si>
    <t>农业银行</t>
    <phoneticPr fontId="2" type="noConversion"/>
  </si>
  <si>
    <t>项目借款</t>
    <phoneticPr fontId="2" type="noConversion"/>
  </si>
  <si>
    <t>KBL-1S02410</t>
    <phoneticPr fontId="2" type="noConversion"/>
  </si>
  <si>
    <t>招商银行</t>
    <phoneticPr fontId="2" type="noConversion"/>
  </si>
  <si>
    <t>卖方信贷</t>
    <phoneticPr fontId="2" type="noConversion"/>
  </si>
  <si>
    <t>生产周转借款</t>
    <phoneticPr fontId="2" type="noConversion"/>
  </si>
  <si>
    <t>建设银行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</si>
</sst>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￥&quot;#,##0.00_);[Red]\(&quot;￥&quot;#,##0.00\)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0"/>
      <name val="宋体"/>
      <family val="2"/>
      <charset val="134"/>
      <scheme val="minor"/>
    </font>
    <font>
      <sz val="1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0" fontId="4" fillId="3" borderId="1" xfId="1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>
      <selection activeCell="E11" sqref="E11"/>
    </sheetView>
  </sheetViews>
  <sheetFormatPr defaultRowHeight="13.5"/>
  <cols>
    <col min="1" max="1" width="2.25" customWidth="1"/>
    <col min="2" max="2" width="5.75" customWidth="1"/>
    <col min="3" max="3" width="13" customWidth="1"/>
    <col min="4" max="4" width="13.375" customWidth="1"/>
    <col min="5" max="5" width="11.875" customWidth="1"/>
    <col min="6" max="6" width="13.125" customWidth="1"/>
    <col min="7" max="7" width="12.625" customWidth="1"/>
    <col min="8" max="8" width="11.5" customWidth="1"/>
    <col min="9" max="9" width="8.375" customWidth="1"/>
    <col min="10" max="10" width="16.375" customWidth="1"/>
    <col min="11" max="11" width="12.5" customWidth="1"/>
    <col min="12" max="12" width="6.875" customWidth="1"/>
  </cols>
  <sheetData>
    <row r="1" spans="1:12" ht="38.25" customHeight="1"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>
      <c r="A2" s="12" t="s">
        <v>16</v>
      </c>
      <c r="B2" s="12"/>
      <c r="C2" s="12"/>
      <c r="D2" s="12"/>
      <c r="E2" s="12" t="s">
        <v>17</v>
      </c>
      <c r="F2" s="12"/>
      <c r="G2" s="12"/>
      <c r="H2" s="12"/>
      <c r="I2" t="s">
        <v>18</v>
      </c>
      <c r="J2" t="s">
        <v>19</v>
      </c>
    </row>
    <row r="3" spans="1:12" s="1" customFormat="1" ht="33" customHeight="1">
      <c r="A3"/>
      <c r="B3" s="10" t="s">
        <v>20</v>
      </c>
      <c r="C3" s="10" t="s">
        <v>21</v>
      </c>
      <c r="D3" s="10" t="s">
        <v>22</v>
      </c>
      <c r="E3" s="10" t="s">
        <v>23</v>
      </c>
      <c r="F3" s="10" t="s">
        <v>24</v>
      </c>
      <c r="G3" s="10" t="s">
        <v>25</v>
      </c>
      <c r="H3" s="10" t="s">
        <v>26</v>
      </c>
      <c r="I3" s="10" t="s">
        <v>27</v>
      </c>
      <c r="J3" s="10" t="s">
        <v>28</v>
      </c>
      <c r="K3" s="10" t="s">
        <v>29</v>
      </c>
      <c r="L3" s="10" t="s">
        <v>30</v>
      </c>
    </row>
    <row r="4" spans="1:12" s="1" customFormat="1" ht="18" customHeight="1">
      <c r="B4" s="2">
        <v>2</v>
      </c>
      <c r="C4" s="2" t="s">
        <v>31</v>
      </c>
      <c r="D4" s="2" t="s">
        <v>32</v>
      </c>
      <c r="E4" s="3">
        <v>40942</v>
      </c>
      <c r="F4" s="4">
        <v>56000</v>
      </c>
      <c r="G4" s="2">
        <v>90</v>
      </c>
      <c r="H4" s="5">
        <f t="shared" ref="H4:H19" si="0">E4+G4</f>
        <v>41032</v>
      </c>
      <c r="I4" s="6">
        <f t="shared" ref="I4:I19" si="1">IF(G4&lt;=180,0.0585,0.0631)</f>
        <v>5.8500000000000003E-2</v>
      </c>
      <c r="J4" s="2" t="s">
        <v>1</v>
      </c>
      <c r="K4" s="8">
        <f t="shared" ref="K4:K19" si="2">F4*I4*G4/365</f>
        <v>807.78082191780823</v>
      </c>
      <c r="L4" s="2"/>
    </row>
    <row r="5" spans="1:12" s="1" customFormat="1" ht="18" customHeight="1">
      <c r="B5" s="2">
        <v>5</v>
      </c>
      <c r="C5" s="2" t="s">
        <v>33</v>
      </c>
      <c r="D5" s="2" t="s">
        <v>32</v>
      </c>
      <c r="E5" s="3">
        <v>40940</v>
      </c>
      <c r="F5" s="4">
        <v>75000</v>
      </c>
      <c r="G5" s="2">
        <v>180</v>
      </c>
      <c r="H5" s="5">
        <f t="shared" si="0"/>
        <v>41120</v>
      </c>
      <c r="I5" s="6">
        <f t="shared" si="1"/>
        <v>5.8500000000000003E-2</v>
      </c>
      <c r="J5" s="2" t="s">
        <v>4</v>
      </c>
      <c r="K5" s="8">
        <f t="shared" si="2"/>
        <v>2163.6986301369861</v>
      </c>
      <c r="L5" s="2"/>
    </row>
    <row r="6" spans="1:12" s="1" customFormat="1" ht="18" customHeight="1">
      <c r="B6" s="2">
        <v>9</v>
      </c>
      <c r="C6" s="2" t="s">
        <v>34</v>
      </c>
      <c r="D6" s="2" t="s">
        <v>32</v>
      </c>
      <c r="E6" s="3">
        <v>41014</v>
      </c>
      <c r="F6" s="4">
        <v>29000</v>
      </c>
      <c r="G6" s="2">
        <v>90</v>
      </c>
      <c r="H6" s="5">
        <f t="shared" si="0"/>
        <v>41104</v>
      </c>
      <c r="I6" s="6">
        <f t="shared" si="1"/>
        <v>5.8500000000000003E-2</v>
      </c>
      <c r="J6" s="2" t="s">
        <v>8</v>
      </c>
      <c r="K6" s="8">
        <f t="shared" si="2"/>
        <v>418.3150684931507</v>
      </c>
      <c r="L6" s="2"/>
    </row>
    <row r="7" spans="1:12" s="1" customFormat="1" ht="18" customHeight="1">
      <c r="B7" s="2">
        <v>10</v>
      </c>
      <c r="C7" s="2" t="s">
        <v>31</v>
      </c>
      <c r="D7" s="2" t="s">
        <v>35</v>
      </c>
      <c r="E7" s="3">
        <v>41016</v>
      </c>
      <c r="F7" s="4">
        <v>260000</v>
      </c>
      <c r="G7" s="2">
        <v>90</v>
      </c>
      <c r="H7" s="5">
        <f t="shared" si="0"/>
        <v>41106</v>
      </c>
      <c r="I7" s="6">
        <f t="shared" si="1"/>
        <v>5.8500000000000003E-2</v>
      </c>
      <c r="J7" s="2" t="s">
        <v>9</v>
      </c>
      <c r="K7" s="8">
        <f t="shared" si="2"/>
        <v>3750.4109589041095</v>
      </c>
      <c r="L7" s="2"/>
    </row>
    <row r="8" spans="1:12" s="1" customFormat="1" ht="18" customHeight="1">
      <c r="B8" s="2">
        <v>1</v>
      </c>
      <c r="C8" s="2" t="s">
        <v>34</v>
      </c>
      <c r="D8" s="2" t="s">
        <v>32</v>
      </c>
      <c r="E8" s="3">
        <v>41030</v>
      </c>
      <c r="F8" s="4">
        <v>58000</v>
      </c>
      <c r="G8" s="2">
        <v>180</v>
      </c>
      <c r="H8" s="5">
        <f t="shared" si="0"/>
        <v>41210</v>
      </c>
      <c r="I8" s="6">
        <f t="shared" si="1"/>
        <v>5.8500000000000003E-2</v>
      </c>
      <c r="J8" s="2" t="s">
        <v>36</v>
      </c>
      <c r="K8" s="8">
        <f t="shared" si="2"/>
        <v>1673.2602739726028</v>
      </c>
      <c r="L8" s="2"/>
    </row>
    <row r="9" spans="1:12" s="1" customFormat="1" ht="18" customHeight="1">
      <c r="B9" s="2">
        <v>6</v>
      </c>
      <c r="C9" s="2" t="s">
        <v>33</v>
      </c>
      <c r="D9" s="2" t="s">
        <v>32</v>
      </c>
      <c r="E9" s="3">
        <v>40973</v>
      </c>
      <c r="F9" s="4">
        <v>15000</v>
      </c>
      <c r="G9" s="2">
        <v>180</v>
      </c>
      <c r="H9" s="5">
        <f t="shared" si="0"/>
        <v>41153</v>
      </c>
      <c r="I9" s="6">
        <f t="shared" si="1"/>
        <v>5.8500000000000003E-2</v>
      </c>
      <c r="J9" s="2" t="s">
        <v>5</v>
      </c>
      <c r="K9" s="8">
        <f t="shared" si="2"/>
        <v>432.73972602739724</v>
      </c>
      <c r="L9" s="2"/>
    </row>
    <row r="10" spans="1:12" s="1" customFormat="1" ht="18" customHeight="1">
      <c r="B10" s="2">
        <v>16</v>
      </c>
      <c r="C10" s="2" t="s">
        <v>37</v>
      </c>
      <c r="D10" s="2" t="s">
        <v>32</v>
      </c>
      <c r="E10" s="3">
        <v>41048</v>
      </c>
      <c r="F10" s="4">
        <v>26000</v>
      </c>
      <c r="G10" s="2">
        <v>90</v>
      </c>
      <c r="H10" s="5">
        <f t="shared" si="0"/>
        <v>41138</v>
      </c>
      <c r="I10" s="6">
        <f t="shared" si="1"/>
        <v>5.8500000000000003E-2</v>
      </c>
      <c r="J10" s="2" t="s">
        <v>0</v>
      </c>
      <c r="K10" s="8">
        <f t="shared" si="2"/>
        <v>375.04109589041099</v>
      </c>
      <c r="L10" s="2"/>
    </row>
    <row r="11" spans="1:12" s="1" customFormat="1" ht="18" customHeight="1">
      <c r="B11" s="2">
        <v>3</v>
      </c>
      <c r="C11" s="2" t="s">
        <v>33</v>
      </c>
      <c r="D11" s="2" t="s">
        <v>35</v>
      </c>
      <c r="E11" s="3">
        <v>40928</v>
      </c>
      <c r="F11" s="4">
        <v>100000</v>
      </c>
      <c r="G11" s="2">
        <v>180</v>
      </c>
      <c r="H11" s="5">
        <f t="shared" si="0"/>
        <v>41108</v>
      </c>
      <c r="I11" s="6">
        <f t="shared" si="1"/>
        <v>5.8500000000000003E-2</v>
      </c>
      <c r="J11" s="2" t="s">
        <v>2</v>
      </c>
      <c r="K11" s="8">
        <f t="shared" si="2"/>
        <v>2884.9315068493152</v>
      </c>
      <c r="L11" s="2"/>
    </row>
    <row r="12" spans="1:12" s="1" customFormat="1" ht="18" customHeight="1">
      <c r="B12" s="2">
        <v>14</v>
      </c>
      <c r="C12" s="2" t="s">
        <v>34</v>
      </c>
      <c r="D12" s="2" t="s">
        <v>38</v>
      </c>
      <c r="E12" s="3">
        <v>41009</v>
      </c>
      <c r="F12" s="4">
        <v>130000</v>
      </c>
      <c r="G12" s="2">
        <v>90</v>
      </c>
      <c r="H12" s="5">
        <f t="shared" si="0"/>
        <v>41099</v>
      </c>
      <c r="I12" s="6">
        <f t="shared" si="1"/>
        <v>5.8500000000000003E-2</v>
      </c>
      <c r="J12" s="2" t="s">
        <v>13</v>
      </c>
      <c r="K12" s="8">
        <f t="shared" si="2"/>
        <v>1875.2054794520548</v>
      </c>
      <c r="L12" s="2"/>
    </row>
    <row r="13" spans="1:12" s="1" customFormat="1" ht="18" customHeight="1">
      <c r="B13" s="2">
        <v>15</v>
      </c>
      <c r="C13" s="2" t="s">
        <v>37</v>
      </c>
      <c r="D13" s="2" t="s">
        <v>38</v>
      </c>
      <c r="E13" s="3">
        <v>41041</v>
      </c>
      <c r="F13" s="4">
        <v>210000</v>
      </c>
      <c r="G13" s="2">
        <v>180</v>
      </c>
      <c r="H13" s="5">
        <f t="shared" si="0"/>
        <v>41221</v>
      </c>
      <c r="I13" s="6">
        <f t="shared" si="1"/>
        <v>5.8500000000000003E-2</v>
      </c>
      <c r="J13" s="2" t="s">
        <v>14</v>
      </c>
      <c r="K13" s="8">
        <f t="shared" si="2"/>
        <v>6058.3561643835619</v>
      </c>
      <c r="L13" s="2"/>
    </row>
    <row r="14" spans="1:12" s="1" customFormat="1" ht="18" customHeight="1">
      <c r="B14" s="2">
        <v>8</v>
      </c>
      <c r="C14" s="2" t="s">
        <v>34</v>
      </c>
      <c r="D14" s="2" t="s">
        <v>35</v>
      </c>
      <c r="E14" s="3">
        <v>40767</v>
      </c>
      <c r="F14" s="4">
        <v>150000</v>
      </c>
      <c r="G14" s="2">
        <v>270</v>
      </c>
      <c r="H14" s="5">
        <f t="shared" si="0"/>
        <v>41037</v>
      </c>
      <c r="I14" s="6">
        <f t="shared" si="1"/>
        <v>6.3100000000000003E-2</v>
      </c>
      <c r="J14" s="2" t="s">
        <v>7</v>
      </c>
      <c r="K14" s="8">
        <f t="shared" si="2"/>
        <v>7001.5068493150684</v>
      </c>
      <c r="L14" s="2"/>
    </row>
    <row r="15" spans="1:12" s="1" customFormat="1" ht="18" customHeight="1">
      <c r="B15" s="2">
        <v>4</v>
      </c>
      <c r="C15" s="2" t="s">
        <v>33</v>
      </c>
      <c r="D15" s="2" t="s">
        <v>35</v>
      </c>
      <c r="E15" s="3">
        <v>40744</v>
      </c>
      <c r="F15" s="4">
        <v>115000</v>
      </c>
      <c r="G15" s="2">
        <v>360</v>
      </c>
      <c r="H15" s="5">
        <f t="shared" si="0"/>
        <v>41104</v>
      </c>
      <c r="I15" s="6">
        <f t="shared" si="1"/>
        <v>6.3100000000000003E-2</v>
      </c>
      <c r="J15" s="2" t="s">
        <v>3</v>
      </c>
      <c r="K15" s="8">
        <f t="shared" si="2"/>
        <v>7157.0958904109593</v>
      </c>
      <c r="L15" s="2"/>
    </row>
    <row r="16" spans="1:12" s="1" customFormat="1" ht="18" customHeight="1">
      <c r="B16" s="2">
        <v>13</v>
      </c>
      <c r="C16" s="2" t="s">
        <v>34</v>
      </c>
      <c r="D16" s="2" t="s">
        <v>39</v>
      </c>
      <c r="E16" s="3">
        <v>41019</v>
      </c>
      <c r="F16" s="4">
        <v>25000</v>
      </c>
      <c r="G16" s="2">
        <v>270</v>
      </c>
      <c r="H16" s="5">
        <f t="shared" si="0"/>
        <v>41289</v>
      </c>
      <c r="I16" s="6">
        <f t="shared" si="1"/>
        <v>6.3100000000000003E-2</v>
      </c>
      <c r="J16" s="2" t="s">
        <v>12</v>
      </c>
      <c r="K16" s="8">
        <f t="shared" si="2"/>
        <v>1166.9178082191781</v>
      </c>
      <c r="L16" s="2"/>
    </row>
    <row r="17" spans="1:12" s="1" customFormat="1" ht="18" customHeight="1">
      <c r="B17" s="2">
        <v>7</v>
      </c>
      <c r="C17" s="2" t="s">
        <v>37</v>
      </c>
      <c r="D17" s="2" t="s">
        <v>35</v>
      </c>
      <c r="E17" s="3">
        <v>40954</v>
      </c>
      <c r="F17" s="4">
        <v>45000</v>
      </c>
      <c r="G17" s="2">
        <v>360</v>
      </c>
      <c r="H17" s="5">
        <f t="shared" si="0"/>
        <v>41314</v>
      </c>
      <c r="I17" s="6">
        <f t="shared" si="1"/>
        <v>6.3100000000000003E-2</v>
      </c>
      <c r="J17" s="2" t="s">
        <v>6</v>
      </c>
      <c r="K17" s="8">
        <f t="shared" si="2"/>
        <v>2800.6027397260273</v>
      </c>
      <c r="L17" s="2"/>
    </row>
    <row r="18" spans="1:12" s="1" customFormat="1" ht="18" customHeight="1">
      <c r="B18" s="2">
        <v>11</v>
      </c>
      <c r="C18" s="2" t="s">
        <v>40</v>
      </c>
      <c r="D18" s="2" t="s">
        <v>35</v>
      </c>
      <c r="E18" s="3">
        <v>41007</v>
      </c>
      <c r="F18" s="4">
        <v>65000</v>
      </c>
      <c r="G18" s="2">
        <v>360</v>
      </c>
      <c r="H18" s="5">
        <f t="shared" si="0"/>
        <v>41367</v>
      </c>
      <c r="I18" s="6">
        <f t="shared" si="1"/>
        <v>6.3100000000000003E-2</v>
      </c>
      <c r="J18" s="2" t="s">
        <v>10</v>
      </c>
      <c r="K18" s="8">
        <f t="shared" si="2"/>
        <v>4045.3150684931506</v>
      </c>
      <c r="L18" s="2"/>
    </row>
    <row r="19" spans="1:12" ht="18" customHeight="1">
      <c r="A19" s="1"/>
      <c r="B19" s="2">
        <v>12</v>
      </c>
      <c r="C19" s="2" t="s">
        <v>33</v>
      </c>
      <c r="D19" s="2" t="s">
        <v>39</v>
      </c>
      <c r="E19" s="3">
        <v>41014</v>
      </c>
      <c r="F19" s="4">
        <v>39000</v>
      </c>
      <c r="G19" s="2">
        <v>360</v>
      </c>
      <c r="H19" s="5">
        <f t="shared" si="0"/>
        <v>41374</v>
      </c>
      <c r="I19" s="6">
        <f t="shared" si="1"/>
        <v>6.3100000000000003E-2</v>
      </c>
      <c r="J19" s="2" t="s">
        <v>11</v>
      </c>
      <c r="K19" s="8">
        <f t="shared" si="2"/>
        <v>2427.1890410958904</v>
      </c>
      <c r="L19" s="2"/>
    </row>
    <row r="20" spans="1:12">
      <c r="H20" s="7"/>
      <c r="I20" s="7"/>
      <c r="K20" s="9"/>
    </row>
  </sheetData>
  <sortState ref="B4:L19">
    <sortCondition ref="H4:H19"/>
  </sortState>
  <mergeCells count="3">
    <mergeCell ref="B1:L1"/>
    <mergeCell ref="A2:D2"/>
    <mergeCell ref="E2:H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银行短期借款明细表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2012-06-14T06:42:02Z</dcterms:created>
  <dcterms:modified xsi:type="dcterms:W3CDTF">2012-08-28T01:56:24Z</dcterms:modified>
</cp:coreProperties>
</file>