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2210"/>
  </bookViews>
  <sheets>
    <sheet name="首页" sheetId="5" r:id="rId1"/>
    <sheet name="基本信息设置" sheetId="1" r:id="rId2"/>
    <sheet name="收支明细录入" sheetId="2" r:id="rId3"/>
    <sheet name="月份明细查询" sheetId="3" r:id="rId4"/>
    <sheet name="年月汇总" sheetId="4" r:id="rId5"/>
  </sheets>
  <calcPr calcId="144525"/>
</workbook>
</file>

<file path=xl/sharedStrings.xml><?xml version="1.0" encoding="utf-8"?>
<sst xmlns="http://schemas.openxmlformats.org/spreadsheetml/2006/main" count="44">
  <si>
    <t>需要先进行基本信息设置，即对科目进行设置</t>
  </si>
  <si>
    <t>收支明细录入，需要按照输入界面进行录入，选择收入或者支出，填入日期“2017-3-1”，填入摘要，选择科目，填入金额及备注</t>
  </si>
  <si>
    <t>月份明细查询选择年，月后，点击查询按钮即可</t>
  </si>
  <si>
    <t>年月汇总表自动统计，无需操作</t>
  </si>
  <si>
    <t>基本信息设置</t>
  </si>
  <si>
    <t>支出科目</t>
  </si>
  <si>
    <t>收入科目</t>
  </si>
  <si>
    <t>交通费</t>
  </si>
  <si>
    <t>工资</t>
  </si>
  <si>
    <t>住宿费</t>
  </si>
  <si>
    <t>理财</t>
  </si>
  <si>
    <t>伙食费</t>
  </si>
  <si>
    <t>销售</t>
  </si>
  <si>
    <t>衣服</t>
  </si>
  <si>
    <t>其他</t>
  </si>
  <si>
    <t>收支明细录入</t>
  </si>
  <si>
    <t>日期</t>
  </si>
  <si>
    <t>摘要</t>
  </si>
  <si>
    <t>科目</t>
  </si>
  <si>
    <t>支出</t>
  </si>
  <si>
    <t>收入</t>
  </si>
  <si>
    <t>备注</t>
  </si>
  <si>
    <t>2017-2-10</t>
  </si>
  <si>
    <t/>
  </si>
  <si>
    <t>2000</t>
  </si>
  <si>
    <t>2017-3-29</t>
  </si>
  <si>
    <t>1000</t>
  </si>
  <si>
    <t>2017-10-29</t>
  </si>
  <si>
    <t>10000</t>
  </si>
  <si>
    <t>280</t>
  </si>
  <si>
    <t>2017-4-20</t>
  </si>
  <si>
    <t>3800</t>
  </si>
  <si>
    <t>2017-5-10</t>
  </si>
  <si>
    <t>公交</t>
  </si>
  <si>
    <t>200</t>
  </si>
  <si>
    <t>公交卡充值</t>
  </si>
  <si>
    <t>月份明细查询</t>
  </si>
  <si>
    <t>请输入要查询的年月</t>
  </si>
  <si>
    <t>收支利润统计：</t>
  </si>
  <si>
    <t>月份</t>
  </si>
  <si>
    <t>合计</t>
  </si>
  <si>
    <t>利润</t>
  </si>
  <si>
    <t>收入统计：</t>
  </si>
  <si>
    <t>支出统计：</t>
  </si>
</sst>
</file>

<file path=xl/styles.xml><?xml version="1.0" encoding="utf-8"?>
<styleSheet xmlns="http://schemas.openxmlformats.org/spreadsheetml/2006/main">
  <numFmts count="6">
    <numFmt numFmtId="176" formatCode="General&quot;年&quot;"/>
    <numFmt numFmtId="177" formatCode="General&quot;月&quot;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theme="0"/>
      <name val="微软雅黑"/>
      <charset val="134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rgb="FF002060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4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6" fillId="4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 ax:persistence="persistStreamInit"/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hyperlink" Target="#&#24180;&#26376;&#27719;&#24635;!A1"/><Relationship Id="rId3" Type="http://schemas.openxmlformats.org/officeDocument/2006/relationships/hyperlink" Target="#&#26376;&#20221;&#26126;&#32454;&#26597;&#35810;!A1"/><Relationship Id="rId2" Type="http://schemas.openxmlformats.org/officeDocument/2006/relationships/hyperlink" Target="#&#25910;&#25903;&#26126;&#32454;&#24405;&#20837;!A1"/><Relationship Id="rId1" Type="http://schemas.openxmlformats.org/officeDocument/2006/relationships/hyperlink" Target="#&#22522;&#26412;&#20449;&#24687;&#35774;&#32622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9318;&#39029;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533400</xdr:colOff>
      <xdr:row>1</xdr:row>
      <xdr:rowOff>161925</xdr:rowOff>
    </xdr:from>
    <xdr:to>
      <xdr:col>12</xdr:col>
      <xdr:colOff>304800</xdr:colOff>
      <xdr:row>5</xdr:row>
      <xdr:rowOff>114300</xdr:rowOff>
    </xdr:to>
    <xdr:sp>
      <xdr:nvSpPr>
        <xdr:cNvPr id="2" name="TextBox 1"/>
        <xdr:cNvSpPr txBox="1"/>
      </xdr:nvSpPr>
      <xdr:spPr>
        <a:xfrm>
          <a:off x="3638550" y="333375"/>
          <a:ext cx="457200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zh-CN" altLang="en-US" sz="28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收支利润管理系统</a:t>
          </a:r>
          <a:endParaRPr lang="zh-CN" altLang="en-US" sz="28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2</xdr:col>
      <xdr:colOff>361950</xdr:colOff>
      <xdr:row>13</xdr:row>
      <xdr:rowOff>0</xdr:rowOff>
    </xdr:from>
    <xdr:to>
      <xdr:col>4</xdr:col>
      <xdr:colOff>533401</xdr:colOff>
      <xdr:row>15</xdr:row>
      <xdr:rowOff>152400</xdr:rowOff>
    </xdr:to>
    <xdr:sp>
      <xdr:nvSpPr>
        <xdr:cNvPr id="3" name="矩形 2">
          <a:hlinkClick xmlns:r="http://schemas.openxmlformats.org/officeDocument/2006/relationships" r:id="rId1"/>
        </xdr:cNvPr>
        <xdr:cNvSpPr/>
      </xdr:nvSpPr>
      <xdr:spPr>
        <a:xfrm>
          <a:off x="1733550" y="2228850"/>
          <a:ext cx="1219200" cy="495300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基本信息设置</a:t>
          </a:r>
          <a:endParaRPr lang="zh-CN" altLang="en-US" sz="11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5</xdr:col>
      <xdr:colOff>295275</xdr:colOff>
      <xdr:row>13</xdr:row>
      <xdr:rowOff>0</xdr:rowOff>
    </xdr:from>
    <xdr:to>
      <xdr:col>7</xdr:col>
      <xdr:colOff>257175</xdr:colOff>
      <xdr:row>15</xdr:row>
      <xdr:rowOff>152400</xdr:rowOff>
    </xdr:to>
    <xdr:sp>
      <xdr:nvSpPr>
        <xdr:cNvPr id="4" name="矩形 3">
          <a:hlinkClick xmlns:r="http://schemas.openxmlformats.org/officeDocument/2006/relationships" r:id="rId2"/>
        </xdr:cNvPr>
        <xdr:cNvSpPr/>
      </xdr:nvSpPr>
      <xdr:spPr>
        <a:xfrm>
          <a:off x="3400425" y="2228850"/>
          <a:ext cx="1333500" cy="495300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收支明细录入</a:t>
          </a:r>
          <a:endParaRPr lang="zh-CN" altLang="en-US" sz="11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8</xdr:col>
      <xdr:colOff>104775</xdr:colOff>
      <xdr:row>13</xdr:row>
      <xdr:rowOff>0</xdr:rowOff>
    </xdr:from>
    <xdr:to>
      <xdr:col>10</xdr:col>
      <xdr:colOff>66675</xdr:colOff>
      <xdr:row>15</xdr:row>
      <xdr:rowOff>152400</xdr:rowOff>
    </xdr:to>
    <xdr:sp>
      <xdr:nvSpPr>
        <xdr:cNvPr id="5" name="矩形 4">
          <a:hlinkClick xmlns:r="http://schemas.openxmlformats.org/officeDocument/2006/relationships" r:id="rId3"/>
        </xdr:cNvPr>
        <xdr:cNvSpPr/>
      </xdr:nvSpPr>
      <xdr:spPr>
        <a:xfrm>
          <a:off x="5267325" y="2228850"/>
          <a:ext cx="1333500" cy="495300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月份明细查询</a:t>
          </a:r>
          <a:endParaRPr lang="zh-CN" altLang="en-US" sz="11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10</xdr:col>
      <xdr:colOff>533400</xdr:colOff>
      <xdr:row>13</xdr:row>
      <xdr:rowOff>19050</xdr:rowOff>
    </xdr:from>
    <xdr:to>
      <xdr:col>12</xdr:col>
      <xdr:colOff>495300</xdr:colOff>
      <xdr:row>16</xdr:row>
      <xdr:rowOff>0</xdr:rowOff>
    </xdr:to>
    <xdr:sp>
      <xdr:nvSpPr>
        <xdr:cNvPr id="6" name="矩形 5">
          <a:hlinkClick xmlns:r="http://schemas.openxmlformats.org/officeDocument/2006/relationships" r:id="rId4"/>
        </xdr:cNvPr>
        <xdr:cNvSpPr/>
      </xdr:nvSpPr>
      <xdr:spPr>
        <a:xfrm>
          <a:off x="7067550" y="2247900"/>
          <a:ext cx="1333500" cy="495300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年月汇总</a:t>
          </a:r>
          <a:endParaRPr lang="zh-CN" altLang="en-US" sz="11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676275</xdr:colOff>
      <xdr:row>2</xdr:row>
      <xdr:rowOff>104775</xdr:rowOff>
    </xdr:to>
    <xdr:sp>
      <xdr:nvSpPr>
        <xdr:cNvPr id="2" name="矩形 1">
          <a:hlinkClick xmlns:r="http://schemas.openxmlformats.org/officeDocument/2006/relationships" r:id="rId1"/>
        </xdr:cNvPr>
        <xdr:cNvSpPr/>
      </xdr:nvSpPr>
      <xdr:spPr>
        <a:xfrm>
          <a:off x="3648075" y="361950"/>
          <a:ext cx="676275" cy="333375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返回</a:t>
          </a:r>
          <a:endParaRPr lang="zh-CN" altLang="en-US" sz="11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104775</xdr:colOff>
      <xdr:row>0</xdr:row>
      <xdr:rowOff>266700</xdr:rowOff>
    </xdr:from>
    <xdr:to>
      <xdr:col>7</xdr:col>
      <xdr:colOff>95250</xdr:colOff>
      <xdr:row>1</xdr:row>
      <xdr:rowOff>171450</xdr:rowOff>
    </xdr:to>
    <xdr:sp>
      <xdr:nvSpPr>
        <xdr:cNvPr id="2" name="矩形 1">
          <a:hlinkClick xmlns:r="http://schemas.openxmlformats.org/officeDocument/2006/relationships" r:id="rId1"/>
        </xdr:cNvPr>
        <xdr:cNvSpPr/>
      </xdr:nvSpPr>
      <xdr:spPr>
        <a:xfrm>
          <a:off x="9258300" y="266700"/>
          <a:ext cx="676275" cy="333375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返回</a:t>
          </a:r>
          <a:endParaRPr lang="zh-CN" altLang="en-US" sz="11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19050</xdr:colOff>
      <xdr:row>0</xdr:row>
      <xdr:rowOff>409575</xdr:rowOff>
    </xdr:from>
    <xdr:to>
      <xdr:col>7</xdr:col>
      <xdr:colOff>9525</xdr:colOff>
      <xdr:row>1</xdr:row>
      <xdr:rowOff>257175</xdr:rowOff>
    </xdr:to>
    <xdr:sp>
      <xdr:nvSpPr>
        <xdr:cNvPr id="2" name="矩形 1">
          <a:hlinkClick xmlns:r="http://schemas.openxmlformats.org/officeDocument/2006/relationships" r:id="rId1"/>
        </xdr:cNvPr>
        <xdr:cNvSpPr/>
      </xdr:nvSpPr>
      <xdr:spPr>
        <a:xfrm>
          <a:off x="7210425" y="409575"/>
          <a:ext cx="676275" cy="333375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返回</a:t>
          </a:r>
          <a:endParaRPr lang="zh-CN" altLang="en-US" sz="11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</xdr:row>
          <xdr:rowOff>28575</xdr:rowOff>
        </xdr:from>
        <xdr:to>
          <xdr:col>5</xdr:col>
          <xdr:colOff>695325</xdr:colOff>
          <xdr:row>2</xdr:row>
          <xdr:rowOff>95250</xdr:rowOff>
        </xdr:to>
        <xdr:sp>
          <xdr:nvSpPr>
            <xdr:cNvPr id="3075" name="CommandButton1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5010150" y="514350"/>
              <a:ext cx="819150" cy="3333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676275</xdr:colOff>
      <xdr:row>2</xdr:row>
      <xdr:rowOff>66675</xdr:rowOff>
    </xdr:to>
    <xdr:sp>
      <xdr:nvSpPr>
        <xdr:cNvPr id="2" name="矩形 1">
          <a:hlinkClick xmlns:r="http://schemas.openxmlformats.org/officeDocument/2006/relationships" r:id="rId1"/>
        </xdr:cNvPr>
        <xdr:cNvSpPr/>
      </xdr:nvSpPr>
      <xdr:spPr>
        <a:xfrm>
          <a:off x="10639425" y="209550"/>
          <a:ext cx="676275" cy="333375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返回</a:t>
          </a:r>
          <a:endParaRPr lang="zh-CN" altLang="en-US" sz="1100" b="1">
            <a:solidFill>
              <a:sysClr val="windowText" lastClr="000000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5"/>
  <dimension ref="A1:R28"/>
  <sheetViews>
    <sheetView showGridLines="0" tabSelected="1" topLeftCell="A4" workbookViewId="0">
      <selection activeCell="O13" sqref="O13:P13"/>
    </sheetView>
  </sheetViews>
  <sheetFormatPr defaultColWidth="9" defaultRowHeight="13.5"/>
  <cols>
    <col min="3" max="3" width="4.75" customWidth="1"/>
  </cols>
  <sheetData>
    <row r="1" spans="1:18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ht="21.75" customHeight="1" spans="1:18">
      <c r="A19" s="24"/>
      <c r="B19" s="24"/>
      <c r="C19" s="24"/>
      <c r="D19" s="25" t="s">
        <v>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ht="21.75" customHeight="1" spans="1:18">
      <c r="A20" s="24"/>
      <c r="B20" s="24"/>
      <c r="C20" s="24"/>
      <c r="D20" s="25" t="s">
        <v>1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ht="21.75" customHeight="1" spans="1:18">
      <c r="A21" s="24"/>
      <c r="B21" s="24"/>
      <c r="C21" s="24"/>
      <c r="D21" s="25" t="s">
        <v>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ht="21.75" customHeight="1" spans="1:18">
      <c r="A22" s="24"/>
      <c r="B22" s="24"/>
      <c r="C22" s="24"/>
      <c r="D22" s="25" t="s">
        <v>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</sheetData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"/>
  <dimension ref="A1:B6"/>
  <sheetViews>
    <sheetView showGridLines="0" workbookViewId="0">
      <selection activeCell="J15" sqref="J15"/>
    </sheetView>
  </sheetViews>
  <sheetFormatPr defaultColWidth="9" defaultRowHeight="18" customHeight="1" outlineLevelRow="5" outlineLevelCol="1"/>
  <cols>
    <col min="1" max="1" width="19.625" style="5" customWidth="1"/>
    <col min="2" max="2" width="19.25" style="5" customWidth="1"/>
  </cols>
  <sheetData>
    <row r="1" ht="28.5" customHeight="1" spans="1:2">
      <c r="A1" s="22" t="s">
        <v>4</v>
      </c>
      <c r="B1" s="22"/>
    </row>
    <row r="2" customHeight="1" spans="1:2">
      <c r="A2" s="20" t="s">
        <v>5</v>
      </c>
      <c r="B2" s="20" t="s">
        <v>6</v>
      </c>
    </row>
    <row r="3" customHeight="1" spans="1:2">
      <c r="A3" s="5" t="s">
        <v>7</v>
      </c>
      <c r="B3" s="5" t="s">
        <v>8</v>
      </c>
    </row>
    <row r="4" customHeight="1" spans="1:2">
      <c r="A4" s="5" t="s">
        <v>9</v>
      </c>
      <c r="B4" s="5" t="s">
        <v>10</v>
      </c>
    </row>
    <row r="5" customHeight="1" spans="1:2">
      <c r="A5" s="5" t="s">
        <v>11</v>
      </c>
      <c r="B5" s="5" t="s">
        <v>12</v>
      </c>
    </row>
    <row r="6" customHeight="1" spans="1:2">
      <c r="A6" s="5" t="s">
        <v>13</v>
      </c>
      <c r="B6" s="5" t="s">
        <v>14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"/>
  <dimension ref="A1:F8"/>
  <sheetViews>
    <sheetView showGridLines="0" workbookViewId="0">
      <selection activeCell="A8" sqref="A8"/>
    </sheetView>
  </sheetViews>
  <sheetFormatPr defaultColWidth="9" defaultRowHeight="18" customHeight="1" outlineLevelRow="7" outlineLevelCol="5"/>
  <cols>
    <col min="1" max="1" width="17" style="21" customWidth="1"/>
    <col min="2" max="2" width="21.75" style="5" customWidth="1"/>
    <col min="3" max="3" width="13.125" style="5" customWidth="1"/>
    <col min="4" max="5" width="11.875" style="5" customWidth="1"/>
    <col min="6" max="6" width="44.5" style="5" customWidth="1"/>
  </cols>
  <sheetData>
    <row r="1" ht="33.75" customHeight="1" spans="1:6">
      <c r="A1" s="22" t="s">
        <v>15</v>
      </c>
      <c r="B1" s="22"/>
      <c r="C1" s="22"/>
      <c r="D1" s="22"/>
      <c r="E1" s="22"/>
      <c r="F1" s="22"/>
    </row>
    <row r="2" ht="25.5" customHeight="1" spans="1:6">
      <c r="A2" s="19" t="s">
        <v>16</v>
      </c>
      <c r="B2" s="20" t="s">
        <v>17</v>
      </c>
      <c r="C2" s="20" t="s">
        <v>18</v>
      </c>
      <c r="D2" s="20" t="s">
        <v>19</v>
      </c>
      <c r="E2" s="20" t="s">
        <v>20</v>
      </c>
      <c r="F2" s="20" t="s">
        <v>21</v>
      </c>
    </row>
    <row r="3" customHeight="1" spans="1:6">
      <c r="A3" s="21" t="s">
        <v>22</v>
      </c>
      <c r="B3" s="5" t="s">
        <v>23</v>
      </c>
      <c r="C3" s="5" t="s">
        <v>8</v>
      </c>
      <c r="E3" s="5" t="s">
        <v>24</v>
      </c>
      <c r="F3" s="5" t="s">
        <v>23</v>
      </c>
    </row>
    <row r="4" customHeight="1" spans="1:6">
      <c r="A4" s="21" t="s">
        <v>25</v>
      </c>
      <c r="B4" s="5" t="s">
        <v>23</v>
      </c>
      <c r="C4" s="5" t="s">
        <v>9</v>
      </c>
      <c r="D4" s="5" t="s">
        <v>26</v>
      </c>
      <c r="F4" s="5" t="s">
        <v>23</v>
      </c>
    </row>
    <row r="5" customHeight="1" spans="1:6">
      <c r="A5" s="21" t="s">
        <v>27</v>
      </c>
      <c r="B5" s="5" t="s">
        <v>23</v>
      </c>
      <c r="C5" s="5" t="s">
        <v>10</v>
      </c>
      <c r="E5" s="5" t="s">
        <v>28</v>
      </c>
      <c r="F5" s="5" t="s">
        <v>23</v>
      </c>
    </row>
    <row r="6" customHeight="1" spans="1:6">
      <c r="A6" s="21">
        <v>42804</v>
      </c>
      <c r="B6" s="5" t="s">
        <v>23</v>
      </c>
      <c r="C6" s="5" t="s">
        <v>12</v>
      </c>
      <c r="E6" s="5" t="s">
        <v>29</v>
      </c>
      <c r="F6" s="5" t="s">
        <v>23</v>
      </c>
    </row>
    <row r="7" customHeight="1" spans="1:6">
      <c r="A7" s="21" t="s">
        <v>30</v>
      </c>
      <c r="B7" s="5" t="s">
        <v>23</v>
      </c>
      <c r="C7" s="5" t="s">
        <v>8</v>
      </c>
      <c r="E7" s="5" t="s">
        <v>31</v>
      </c>
      <c r="F7" s="5" t="s">
        <v>23</v>
      </c>
    </row>
    <row r="8" customHeight="1" spans="1:6">
      <c r="A8" s="21" t="s">
        <v>32</v>
      </c>
      <c r="B8" s="5" t="s">
        <v>33</v>
      </c>
      <c r="C8" s="5" t="s">
        <v>7</v>
      </c>
      <c r="D8" s="5" t="s">
        <v>34</v>
      </c>
      <c r="F8" s="5" t="s">
        <v>35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3"/>
  <dimension ref="A1:F6"/>
  <sheetViews>
    <sheetView showGridLines="0" workbookViewId="0">
      <pane ySplit="4" topLeftCell="A5" activePane="bottomLeft" state="frozen"/>
      <selection/>
      <selection pane="bottomLeft" activeCell="C2" sqref="C2"/>
    </sheetView>
  </sheetViews>
  <sheetFormatPr defaultColWidth="9" defaultRowHeight="16.5" outlineLevelRow="5" outlineLevelCol="5"/>
  <cols>
    <col min="1" max="1" width="15.25" style="15" customWidth="1"/>
    <col min="2" max="2" width="13.25" style="1" customWidth="1"/>
    <col min="3" max="3" width="12.625" style="1" customWidth="1"/>
    <col min="4" max="4" width="13.625" style="1" customWidth="1"/>
    <col min="5" max="5" width="12.625" style="1" customWidth="1"/>
    <col min="6" max="6" width="27" style="1" customWidth="1"/>
  </cols>
  <sheetData>
    <row r="1" ht="38.25" customHeight="1" spans="1:6">
      <c r="A1" s="16" t="s">
        <v>36</v>
      </c>
      <c r="B1" s="16"/>
      <c r="C1" s="16"/>
      <c r="D1" s="16"/>
      <c r="E1" s="16"/>
      <c r="F1" s="16"/>
    </row>
    <row r="2" ht="21" spans="1:4">
      <c r="A2" s="2" t="s">
        <v>37</v>
      </c>
      <c r="B2" s="2"/>
      <c r="C2" s="17">
        <v>2017</v>
      </c>
      <c r="D2" s="18">
        <v>3</v>
      </c>
    </row>
    <row r="4" ht="19.5" customHeight="1" spans="1:6">
      <c r="A4" s="19" t="s">
        <v>16</v>
      </c>
      <c r="B4" s="20" t="s">
        <v>17</v>
      </c>
      <c r="C4" s="20" t="s">
        <v>18</v>
      </c>
      <c r="D4" s="20" t="s">
        <v>19</v>
      </c>
      <c r="E4" s="20" t="s">
        <v>20</v>
      </c>
      <c r="F4" s="20" t="s">
        <v>21</v>
      </c>
    </row>
    <row r="5" spans="1:6">
      <c r="A5" s="15" t="s">
        <v>25</v>
      </c>
      <c r="B5" s="1" t="s">
        <v>23</v>
      </c>
      <c r="C5" s="1" t="s">
        <v>9</v>
      </c>
      <c r="D5" s="1" t="s">
        <v>26</v>
      </c>
      <c r="F5" s="1" t="s">
        <v>23</v>
      </c>
    </row>
    <row r="6" spans="1:6">
      <c r="A6" s="15">
        <v>42804</v>
      </c>
      <c r="B6" s="1" t="s">
        <v>23</v>
      </c>
      <c r="C6" s="1" t="s">
        <v>12</v>
      </c>
      <c r="E6" s="1" t="s">
        <v>29</v>
      </c>
      <c r="F6" s="1" t="s">
        <v>23</v>
      </c>
    </row>
  </sheetData>
  <mergeCells count="2">
    <mergeCell ref="A1:F1"/>
    <mergeCell ref="A2:B2"/>
  </mergeCells>
  <dataValidations count="2">
    <dataValidation type="list" allowBlank="1" showInputMessage="1" showErrorMessage="1" sqref="C2">
      <formula1>"2016,2017,2018,2019,2020,2021,2022,2023,2024,2025,2026"</formula1>
    </dataValidation>
    <dataValidation type="list" allowBlank="1" showInputMessage="1" showErrorMessage="1" sqref="D2">
      <formula1>"1,2,3,4,5,6,7,8,9,10,11,12"</formula1>
    </dataValidation>
  </dataValidations>
  <pageMargins left="0.699305555555556" right="0.699305555555556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3075" r:id="rId3">
          <controlPr defaultSize="0" r:id="rId4">
            <anchor moveWithCells="1">
              <from>
                <xdr:col>4</xdr:col>
                <xdr:colOff>838200</xdr:colOff>
                <xdr:row>1</xdr:row>
                <xdr:rowOff>28575</xdr:rowOff>
              </from>
              <to>
                <xdr:col>5</xdr:col>
                <xdr:colOff>695325</xdr:colOff>
                <xdr:row>2</xdr:row>
                <xdr:rowOff>95250</xdr:rowOff>
              </to>
            </anchor>
          </controlPr>
        </control>
      </mc:Choice>
      <mc:Fallback>
        <control shapeId="3075" r:id="rId3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4"/>
  <dimension ref="A2:N47"/>
  <sheetViews>
    <sheetView showGridLines="0" workbookViewId="0">
      <selection activeCell="J49" sqref="J49"/>
    </sheetView>
  </sheetViews>
  <sheetFormatPr defaultColWidth="9" defaultRowHeight="16.5"/>
  <cols>
    <col min="1" max="1" width="13" style="1" customWidth="1"/>
    <col min="2" max="2" width="9.625" style="1" customWidth="1"/>
    <col min="3" max="14" width="9" style="1"/>
  </cols>
  <sheetData>
    <row r="2" ht="21" spans="1:1">
      <c r="A2" s="2" t="s">
        <v>38</v>
      </c>
    </row>
    <row r="3" spans="1:14">
      <c r="A3" s="3" t="s">
        <v>39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3" t="s">
        <v>40</v>
      </c>
    </row>
    <row r="4" spans="1:14">
      <c r="A4" s="5" t="s">
        <v>20</v>
      </c>
      <c r="B4" s="6">
        <f>B26</f>
        <v>0</v>
      </c>
      <c r="C4" s="6">
        <f t="shared" ref="C4:M4" si="0">C26</f>
        <v>2000</v>
      </c>
      <c r="D4" s="6">
        <f t="shared" si="0"/>
        <v>280</v>
      </c>
      <c r="E4" s="6">
        <f t="shared" si="0"/>
        <v>3800</v>
      </c>
      <c r="F4" s="6">
        <f t="shared" si="0"/>
        <v>0</v>
      </c>
      <c r="G4" s="6">
        <f t="shared" si="0"/>
        <v>0</v>
      </c>
      <c r="H4" s="6">
        <f t="shared" si="0"/>
        <v>0</v>
      </c>
      <c r="I4" s="6">
        <f t="shared" si="0"/>
        <v>0</v>
      </c>
      <c r="J4" s="6">
        <f t="shared" si="0"/>
        <v>0</v>
      </c>
      <c r="K4" s="6">
        <f t="shared" si="0"/>
        <v>10000</v>
      </c>
      <c r="L4" s="6">
        <f t="shared" si="0"/>
        <v>0</v>
      </c>
      <c r="M4" s="6">
        <f t="shared" si="0"/>
        <v>0</v>
      </c>
      <c r="N4" s="6">
        <f>SUM(B4:M4)</f>
        <v>16080</v>
      </c>
    </row>
    <row r="5" spans="1:14">
      <c r="A5" s="5" t="s">
        <v>19</v>
      </c>
      <c r="B5" s="6">
        <f>B47</f>
        <v>0</v>
      </c>
      <c r="C5" s="6">
        <f t="shared" ref="C5:M5" si="1">C47</f>
        <v>0</v>
      </c>
      <c r="D5" s="6">
        <f t="shared" si="1"/>
        <v>1000</v>
      </c>
      <c r="E5" s="6">
        <f t="shared" si="1"/>
        <v>0</v>
      </c>
      <c r="F5" s="6">
        <f t="shared" si="1"/>
        <v>200</v>
      </c>
      <c r="G5" s="6">
        <f t="shared" si="1"/>
        <v>0</v>
      </c>
      <c r="H5" s="6">
        <f t="shared" si="1"/>
        <v>0</v>
      </c>
      <c r="I5" s="6">
        <f t="shared" si="1"/>
        <v>0</v>
      </c>
      <c r="J5" s="6">
        <f t="shared" si="1"/>
        <v>0</v>
      </c>
      <c r="K5" s="6">
        <f t="shared" si="1"/>
        <v>0</v>
      </c>
      <c r="L5" s="6">
        <f t="shared" si="1"/>
        <v>0</v>
      </c>
      <c r="M5" s="6">
        <f t="shared" si="1"/>
        <v>0</v>
      </c>
      <c r="N5" s="6">
        <f t="shared" ref="N5:N6" si="2">SUM(B5:M5)</f>
        <v>1200</v>
      </c>
    </row>
    <row r="6" spans="1:14">
      <c r="A6" s="5" t="s">
        <v>41</v>
      </c>
      <c r="B6" s="6">
        <f>B4-B5</f>
        <v>0</v>
      </c>
      <c r="C6" s="6">
        <f t="shared" ref="C6:M6" si="3">C4-C5</f>
        <v>2000</v>
      </c>
      <c r="D6" s="6">
        <f t="shared" si="3"/>
        <v>-720</v>
      </c>
      <c r="E6" s="6">
        <f t="shared" si="3"/>
        <v>3800</v>
      </c>
      <c r="F6" s="6">
        <f t="shared" si="3"/>
        <v>-200</v>
      </c>
      <c r="G6" s="6">
        <f t="shared" si="3"/>
        <v>0</v>
      </c>
      <c r="H6" s="6">
        <f t="shared" si="3"/>
        <v>0</v>
      </c>
      <c r="I6" s="6">
        <f t="shared" si="3"/>
        <v>0</v>
      </c>
      <c r="J6" s="6">
        <f t="shared" si="3"/>
        <v>0</v>
      </c>
      <c r="K6" s="6">
        <f t="shared" si="3"/>
        <v>10000</v>
      </c>
      <c r="L6" s="6">
        <f t="shared" si="3"/>
        <v>0</v>
      </c>
      <c r="M6" s="6">
        <f t="shared" si="3"/>
        <v>0</v>
      </c>
      <c r="N6" s="6">
        <f t="shared" si="2"/>
        <v>14880</v>
      </c>
    </row>
    <row r="9" ht="21" spans="1:1">
      <c r="A9" s="2" t="s">
        <v>42</v>
      </c>
    </row>
    <row r="10" spans="1:14">
      <c r="A10" s="7" t="s">
        <v>39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8">
        <v>11</v>
      </c>
      <c r="M10" s="8">
        <v>12</v>
      </c>
      <c r="N10" s="7" t="s">
        <v>40</v>
      </c>
    </row>
    <row r="11" spans="1:14">
      <c r="A11" s="9" t="str">
        <f>IF(INDEX(基本信息设置!$B$3:$B$100,ROW(A1),0)="","",INDEX(基本信息设置!$B$3:$B$100,ROW(A1),0))</f>
        <v>工资</v>
      </c>
      <c r="B11" s="10">
        <f>SUMPRODUCT((MONTH(收支明细录入!$A$3:$A$5000)=B$10)*(收支明细录入!$C$3:$C$5000=$A11)*收支明细录入!$E$3:$E$5000)</f>
        <v>0</v>
      </c>
      <c r="C11" s="10">
        <f>SUMPRODUCT((MONTH(收支明细录入!$A$3:$A$5000)=C$10)*(收支明细录入!$C$3:$C$5000=$A11)*收支明细录入!$E$3:$E$5000)</f>
        <v>2000</v>
      </c>
      <c r="D11" s="10">
        <f>SUMPRODUCT((MONTH(收支明细录入!$A$3:$A$5000)=D$10)*(收支明细录入!$C$3:$C$5000=$A11)*收支明细录入!$E$3:$E$5000)</f>
        <v>0</v>
      </c>
      <c r="E11" s="10">
        <f>SUMPRODUCT((MONTH(收支明细录入!$A$3:$A$5000)=E$10)*(收支明细录入!$C$3:$C$5000=$A11)*收支明细录入!$E$3:$E$5000)</f>
        <v>3800</v>
      </c>
      <c r="F11" s="10">
        <f>SUMPRODUCT((MONTH(收支明细录入!$A$3:$A$5000)=F$10)*(收支明细录入!$C$3:$C$5000=$A11)*收支明细录入!$E$3:$E$5000)</f>
        <v>0</v>
      </c>
      <c r="G11" s="10">
        <f>SUMPRODUCT((MONTH(收支明细录入!$A$3:$A$5000)=G$10)*(收支明细录入!$C$3:$C$5000=$A11)*收支明细录入!$E$3:$E$5000)</f>
        <v>0</v>
      </c>
      <c r="H11" s="10">
        <f>SUMPRODUCT((MONTH(收支明细录入!$A$3:$A$5000)=H$10)*(收支明细录入!$C$3:$C$5000=$A11)*收支明细录入!$E$3:$E$5000)</f>
        <v>0</v>
      </c>
      <c r="I11" s="10">
        <f>SUMPRODUCT((MONTH(收支明细录入!$A$3:$A$5000)=I$10)*(收支明细录入!$C$3:$C$5000=$A11)*收支明细录入!$E$3:$E$5000)</f>
        <v>0</v>
      </c>
      <c r="J11" s="10">
        <f>SUMPRODUCT((MONTH(收支明细录入!$A$3:$A$5000)=J$10)*(收支明细录入!$C$3:$C$5000=$A11)*收支明细录入!$E$3:$E$5000)</f>
        <v>0</v>
      </c>
      <c r="K11" s="10">
        <f>SUMPRODUCT((MONTH(收支明细录入!$A$3:$A$5000)=K$10)*(收支明细录入!$C$3:$C$5000=$A11)*收支明细录入!$E$3:$E$5000)</f>
        <v>0</v>
      </c>
      <c r="L11" s="10">
        <f>SUMPRODUCT((MONTH(收支明细录入!$A$3:$A$5000)=L$10)*(收支明细录入!$C$3:$C$5000=$A11)*收支明细录入!$E$3:$E$5000)</f>
        <v>0</v>
      </c>
      <c r="M11" s="10">
        <f>SUMPRODUCT((MONTH(收支明细录入!$A$3:$A$5000)=M$10)*(收支明细录入!$C$3:$C$5000=$A11)*收支明细录入!$E$3:$E$5000)</f>
        <v>0</v>
      </c>
      <c r="N11" s="10">
        <f>SUM(B11:M11)</f>
        <v>5800</v>
      </c>
    </row>
    <row r="12" spans="1:14">
      <c r="A12" s="9" t="str">
        <f>IF(INDEX(基本信息设置!$B$3:$B$100,ROW(A2),0)="","",INDEX(基本信息设置!$B$3:$B$100,ROW(A2),0))</f>
        <v>理财</v>
      </c>
      <c r="B12" s="10">
        <f>SUMPRODUCT((MONTH(收支明细录入!$A$3:$A$5000)=B$10)*(收支明细录入!$C$3:$C$5000=$A12)*收支明细录入!$E$3:$E$5000)</f>
        <v>0</v>
      </c>
      <c r="C12" s="10">
        <f>SUMPRODUCT((MONTH(收支明细录入!$A$3:$A$5000)=C$10)*(收支明细录入!$C$3:$C$5000=$A12)*收支明细录入!$E$3:$E$5000)</f>
        <v>0</v>
      </c>
      <c r="D12" s="10">
        <f>SUMPRODUCT((MONTH(收支明细录入!$A$3:$A$5000)=D$10)*(收支明细录入!$C$3:$C$5000=$A12)*收支明细录入!$E$3:$E$5000)</f>
        <v>0</v>
      </c>
      <c r="E12" s="10">
        <f>SUMPRODUCT((MONTH(收支明细录入!$A$3:$A$5000)=E$10)*(收支明细录入!$C$3:$C$5000=$A12)*收支明细录入!$E$3:$E$5000)</f>
        <v>0</v>
      </c>
      <c r="F12" s="10">
        <f>SUMPRODUCT((MONTH(收支明细录入!$A$3:$A$5000)=F$10)*(收支明细录入!$C$3:$C$5000=$A12)*收支明细录入!$E$3:$E$5000)</f>
        <v>0</v>
      </c>
      <c r="G12" s="10">
        <f>SUMPRODUCT((MONTH(收支明细录入!$A$3:$A$5000)=G$10)*(收支明细录入!$C$3:$C$5000=$A12)*收支明细录入!$E$3:$E$5000)</f>
        <v>0</v>
      </c>
      <c r="H12" s="10">
        <f>SUMPRODUCT((MONTH(收支明细录入!$A$3:$A$5000)=H$10)*(收支明细录入!$C$3:$C$5000=$A12)*收支明细录入!$E$3:$E$5000)</f>
        <v>0</v>
      </c>
      <c r="I12" s="10">
        <f>SUMPRODUCT((MONTH(收支明细录入!$A$3:$A$5000)=I$10)*(收支明细录入!$C$3:$C$5000=$A12)*收支明细录入!$E$3:$E$5000)</f>
        <v>0</v>
      </c>
      <c r="J12" s="10">
        <f>SUMPRODUCT((MONTH(收支明细录入!$A$3:$A$5000)=J$10)*(收支明细录入!$C$3:$C$5000=$A12)*收支明细录入!$E$3:$E$5000)</f>
        <v>0</v>
      </c>
      <c r="K12" s="10">
        <f>SUMPRODUCT((MONTH(收支明细录入!$A$3:$A$5000)=K$10)*(收支明细录入!$C$3:$C$5000=$A12)*收支明细录入!$E$3:$E$5000)</f>
        <v>10000</v>
      </c>
      <c r="L12" s="10">
        <f>SUMPRODUCT((MONTH(收支明细录入!$A$3:$A$5000)=L$10)*(收支明细录入!$C$3:$C$5000=$A12)*收支明细录入!$E$3:$E$5000)</f>
        <v>0</v>
      </c>
      <c r="M12" s="10">
        <f>SUMPRODUCT((MONTH(收支明细录入!$A$3:$A$5000)=M$10)*(收支明细录入!$C$3:$C$5000=$A12)*收支明细录入!$E$3:$E$5000)</f>
        <v>0</v>
      </c>
      <c r="N12" s="10">
        <f t="shared" ref="N12:N25" si="4">SUM(B12:M12)</f>
        <v>10000</v>
      </c>
    </row>
    <row r="13" spans="1:14">
      <c r="A13" s="9" t="str">
        <f>IF(INDEX(基本信息设置!$B$3:$B$100,ROW(A3),0)="","",INDEX(基本信息设置!$B$3:$B$100,ROW(A3),0))</f>
        <v>销售</v>
      </c>
      <c r="B13" s="10">
        <f>SUMPRODUCT((MONTH(收支明细录入!$A$3:$A$5000)=B$10)*(收支明细录入!$C$3:$C$5000=$A13)*收支明细录入!$E$3:$E$5000)</f>
        <v>0</v>
      </c>
      <c r="C13" s="10">
        <f>SUMPRODUCT((MONTH(收支明细录入!$A$3:$A$5000)=C$10)*(收支明细录入!$C$3:$C$5000=$A13)*收支明细录入!$E$3:$E$5000)</f>
        <v>0</v>
      </c>
      <c r="D13" s="10">
        <f>SUMPRODUCT((MONTH(收支明细录入!$A$3:$A$5000)=D$10)*(收支明细录入!$C$3:$C$5000=$A13)*收支明细录入!$E$3:$E$5000)</f>
        <v>280</v>
      </c>
      <c r="E13" s="10">
        <f>SUMPRODUCT((MONTH(收支明细录入!$A$3:$A$5000)=E$10)*(收支明细录入!$C$3:$C$5000=$A13)*收支明细录入!$E$3:$E$5000)</f>
        <v>0</v>
      </c>
      <c r="F13" s="10">
        <f>SUMPRODUCT((MONTH(收支明细录入!$A$3:$A$5000)=F$10)*(收支明细录入!$C$3:$C$5000=$A13)*收支明细录入!$E$3:$E$5000)</f>
        <v>0</v>
      </c>
      <c r="G13" s="10">
        <f>SUMPRODUCT((MONTH(收支明细录入!$A$3:$A$5000)=G$10)*(收支明细录入!$C$3:$C$5000=$A13)*收支明细录入!$E$3:$E$5000)</f>
        <v>0</v>
      </c>
      <c r="H13" s="10">
        <f>SUMPRODUCT((MONTH(收支明细录入!$A$3:$A$5000)=H$10)*(收支明细录入!$C$3:$C$5000=$A13)*收支明细录入!$E$3:$E$5000)</f>
        <v>0</v>
      </c>
      <c r="I13" s="10">
        <f>SUMPRODUCT((MONTH(收支明细录入!$A$3:$A$5000)=I$10)*(收支明细录入!$C$3:$C$5000=$A13)*收支明细录入!$E$3:$E$5000)</f>
        <v>0</v>
      </c>
      <c r="J13" s="10">
        <f>SUMPRODUCT((MONTH(收支明细录入!$A$3:$A$5000)=J$10)*(收支明细录入!$C$3:$C$5000=$A13)*收支明细录入!$E$3:$E$5000)</f>
        <v>0</v>
      </c>
      <c r="K13" s="10">
        <f>SUMPRODUCT((MONTH(收支明细录入!$A$3:$A$5000)=K$10)*(收支明细录入!$C$3:$C$5000=$A13)*收支明细录入!$E$3:$E$5000)</f>
        <v>0</v>
      </c>
      <c r="L13" s="10">
        <f>SUMPRODUCT((MONTH(收支明细录入!$A$3:$A$5000)=L$10)*(收支明细录入!$C$3:$C$5000=$A13)*收支明细录入!$E$3:$E$5000)</f>
        <v>0</v>
      </c>
      <c r="M13" s="10">
        <f>SUMPRODUCT((MONTH(收支明细录入!$A$3:$A$5000)=M$10)*(收支明细录入!$C$3:$C$5000=$A13)*收支明细录入!$E$3:$E$5000)</f>
        <v>0</v>
      </c>
      <c r="N13" s="10">
        <f t="shared" si="4"/>
        <v>280</v>
      </c>
    </row>
    <row r="14" spans="1:14">
      <c r="A14" s="9" t="str">
        <f>IF(INDEX(基本信息设置!$B$3:$B$100,ROW(A4),0)="","",INDEX(基本信息设置!$B$3:$B$100,ROW(A4),0))</f>
        <v>其他</v>
      </c>
      <c r="B14" s="10">
        <f>SUMPRODUCT((MONTH(收支明细录入!$A$3:$A$5000)=B$10)*(收支明细录入!$C$3:$C$5000=$A14)*收支明细录入!$E$3:$E$5000)</f>
        <v>0</v>
      </c>
      <c r="C14" s="10">
        <f>SUMPRODUCT((MONTH(收支明细录入!$A$3:$A$5000)=C$10)*(收支明细录入!$C$3:$C$5000=$A14)*收支明细录入!$E$3:$E$5000)</f>
        <v>0</v>
      </c>
      <c r="D14" s="10">
        <f>SUMPRODUCT((MONTH(收支明细录入!$A$3:$A$5000)=D$10)*(收支明细录入!$C$3:$C$5000=$A14)*收支明细录入!$E$3:$E$5000)</f>
        <v>0</v>
      </c>
      <c r="E14" s="10">
        <f>SUMPRODUCT((MONTH(收支明细录入!$A$3:$A$5000)=E$10)*(收支明细录入!$C$3:$C$5000=$A14)*收支明细录入!$E$3:$E$5000)</f>
        <v>0</v>
      </c>
      <c r="F14" s="10">
        <f>SUMPRODUCT((MONTH(收支明细录入!$A$3:$A$5000)=F$10)*(收支明细录入!$C$3:$C$5000=$A14)*收支明细录入!$E$3:$E$5000)</f>
        <v>0</v>
      </c>
      <c r="G14" s="10">
        <f>SUMPRODUCT((MONTH(收支明细录入!$A$3:$A$5000)=G$10)*(收支明细录入!$C$3:$C$5000=$A14)*收支明细录入!$E$3:$E$5000)</f>
        <v>0</v>
      </c>
      <c r="H14" s="10">
        <f>SUMPRODUCT((MONTH(收支明细录入!$A$3:$A$5000)=H$10)*(收支明细录入!$C$3:$C$5000=$A14)*收支明细录入!$E$3:$E$5000)</f>
        <v>0</v>
      </c>
      <c r="I14" s="10">
        <f>SUMPRODUCT((MONTH(收支明细录入!$A$3:$A$5000)=I$10)*(收支明细录入!$C$3:$C$5000=$A14)*收支明细录入!$E$3:$E$5000)</f>
        <v>0</v>
      </c>
      <c r="J14" s="10">
        <f>SUMPRODUCT((MONTH(收支明细录入!$A$3:$A$5000)=J$10)*(收支明细录入!$C$3:$C$5000=$A14)*收支明细录入!$E$3:$E$5000)</f>
        <v>0</v>
      </c>
      <c r="K14" s="10">
        <f>SUMPRODUCT((MONTH(收支明细录入!$A$3:$A$5000)=K$10)*(收支明细录入!$C$3:$C$5000=$A14)*收支明细录入!$E$3:$E$5000)</f>
        <v>0</v>
      </c>
      <c r="L14" s="10">
        <f>SUMPRODUCT((MONTH(收支明细录入!$A$3:$A$5000)=L$10)*(收支明细录入!$C$3:$C$5000=$A14)*收支明细录入!$E$3:$E$5000)</f>
        <v>0</v>
      </c>
      <c r="M14" s="10">
        <f>SUMPRODUCT((MONTH(收支明细录入!$A$3:$A$5000)=M$10)*(收支明细录入!$C$3:$C$5000=$A14)*收支明细录入!$E$3:$E$5000)</f>
        <v>0</v>
      </c>
      <c r="N14" s="10">
        <f t="shared" si="4"/>
        <v>0</v>
      </c>
    </row>
    <row r="15" spans="1:14">
      <c r="A15" s="9" t="str">
        <f>IF(INDEX(基本信息设置!$B$3:$B$100,ROW(A5),0)="","",INDEX(基本信息设置!$B$3:$B$100,ROW(A5),0))</f>
        <v/>
      </c>
      <c r="B15" s="10">
        <f>SUMPRODUCT((MONTH(收支明细录入!$A$3:$A$5000)=B$10)*(收支明细录入!$C$3:$C$5000=$A15)*收支明细录入!$E$3:$E$5000)</f>
        <v>0</v>
      </c>
      <c r="C15" s="10">
        <f>SUMPRODUCT((MONTH(收支明细录入!$A$3:$A$5000)=C$10)*(收支明细录入!$C$3:$C$5000=$A15)*收支明细录入!$E$3:$E$5000)</f>
        <v>0</v>
      </c>
      <c r="D15" s="10">
        <f>SUMPRODUCT((MONTH(收支明细录入!$A$3:$A$5000)=D$10)*(收支明细录入!$C$3:$C$5000=$A15)*收支明细录入!$E$3:$E$5000)</f>
        <v>0</v>
      </c>
      <c r="E15" s="10">
        <f>SUMPRODUCT((MONTH(收支明细录入!$A$3:$A$5000)=E$10)*(收支明细录入!$C$3:$C$5000=$A15)*收支明细录入!$E$3:$E$5000)</f>
        <v>0</v>
      </c>
      <c r="F15" s="10">
        <f>SUMPRODUCT((MONTH(收支明细录入!$A$3:$A$5000)=F$10)*(收支明细录入!$C$3:$C$5000=$A15)*收支明细录入!$E$3:$E$5000)</f>
        <v>0</v>
      </c>
      <c r="G15" s="10">
        <f>SUMPRODUCT((MONTH(收支明细录入!$A$3:$A$5000)=G$10)*(收支明细录入!$C$3:$C$5000=$A15)*收支明细录入!$E$3:$E$5000)</f>
        <v>0</v>
      </c>
      <c r="H15" s="10">
        <f>SUMPRODUCT((MONTH(收支明细录入!$A$3:$A$5000)=H$10)*(收支明细录入!$C$3:$C$5000=$A15)*收支明细录入!$E$3:$E$5000)</f>
        <v>0</v>
      </c>
      <c r="I15" s="10">
        <f>SUMPRODUCT((MONTH(收支明细录入!$A$3:$A$5000)=I$10)*(收支明细录入!$C$3:$C$5000=$A15)*收支明细录入!$E$3:$E$5000)</f>
        <v>0</v>
      </c>
      <c r="J15" s="10">
        <f>SUMPRODUCT((MONTH(收支明细录入!$A$3:$A$5000)=J$10)*(收支明细录入!$C$3:$C$5000=$A15)*收支明细录入!$E$3:$E$5000)</f>
        <v>0</v>
      </c>
      <c r="K15" s="10">
        <f>SUMPRODUCT((MONTH(收支明细录入!$A$3:$A$5000)=K$10)*(收支明细录入!$C$3:$C$5000=$A15)*收支明细录入!$E$3:$E$5000)</f>
        <v>0</v>
      </c>
      <c r="L15" s="10">
        <f>SUMPRODUCT((MONTH(收支明细录入!$A$3:$A$5000)=L$10)*(收支明细录入!$C$3:$C$5000=$A15)*收支明细录入!$E$3:$E$5000)</f>
        <v>0</v>
      </c>
      <c r="M15" s="10">
        <f>SUMPRODUCT((MONTH(收支明细录入!$A$3:$A$5000)=M$10)*(收支明细录入!$C$3:$C$5000=$A15)*收支明细录入!$E$3:$E$5000)</f>
        <v>0</v>
      </c>
      <c r="N15" s="10">
        <f t="shared" si="4"/>
        <v>0</v>
      </c>
    </row>
    <row r="16" spans="1:14">
      <c r="A16" s="9" t="str">
        <f>IF(INDEX(基本信息设置!$B$3:$B$100,ROW(A6),0)="","",INDEX(基本信息设置!$B$3:$B$100,ROW(A6),0))</f>
        <v/>
      </c>
      <c r="B16" s="10">
        <f>SUMPRODUCT((MONTH(收支明细录入!$A$3:$A$5000)=B$10)*(收支明细录入!$C$3:$C$5000=$A16)*收支明细录入!$E$3:$E$5000)</f>
        <v>0</v>
      </c>
      <c r="C16" s="10">
        <f>SUMPRODUCT((MONTH(收支明细录入!$A$3:$A$5000)=C$10)*(收支明细录入!$C$3:$C$5000=$A16)*收支明细录入!$E$3:$E$5000)</f>
        <v>0</v>
      </c>
      <c r="D16" s="10">
        <f>SUMPRODUCT((MONTH(收支明细录入!$A$3:$A$5000)=D$10)*(收支明细录入!$C$3:$C$5000=$A16)*收支明细录入!$E$3:$E$5000)</f>
        <v>0</v>
      </c>
      <c r="E16" s="10">
        <f>SUMPRODUCT((MONTH(收支明细录入!$A$3:$A$5000)=E$10)*(收支明细录入!$C$3:$C$5000=$A16)*收支明细录入!$E$3:$E$5000)</f>
        <v>0</v>
      </c>
      <c r="F16" s="10">
        <f>SUMPRODUCT((MONTH(收支明细录入!$A$3:$A$5000)=F$10)*(收支明细录入!$C$3:$C$5000=$A16)*收支明细录入!$E$3:$E$5000)</f>
        <v>0</v>
      </c>
      <c r="G16" s="10">
        <f>SUMPRODUCT((MONTH(收支明细录入!$A$3:$A$5000)=G$10)*(收支明细录入!$C$3:$C$5000=$A16)*收支明细录入!$E$3:$E$5000)</f>
        <v>0</v>
      </c>
      <c r="H16" s="10">
        <f>SUMPRODUCT((MONTH(收支明细录入!$A$3:$A$5000)=H$10)*(收支明细录入!$C$3:$C$5000=$A16)*收支明细录入!$E$3:$E$5000)</f>
        <v>0</v>
      </c>
      <c r="I16" s="10">
        <f>SUMPRODUCT((MONTH(收支明细录入!$A$3:$A$5000)=I$10)*(收支明细录入!$C$3:$C$5000=$A16)*收支明细录入!$E$3:$E$5000)</f>
        <v>0</v>
      </c>
      <c r="J16" s="10">
        <f>SUMPRODUCT((MONTH(收支明细录入!$A$3:$A$5000)=J$10)*(收支明细录入!$C$3:$C$5000=$A16)*收支明细录入!$E$3:$E$5000)</f>
        <v>0</v>
      </c>
      <c r="K16" s="10">
        <f>SUMPRODUCT((MONTH(收支明细录入!$A$3:$A$5000)=K$10)*(收支明细录入!$C$3:$C$5000=$A16)*收支明细录入!$E$3:$E$5000)</f>
        <v>0</v>
      </c>
      <c r="L16" s="10">
        <f>SUMPRODUCT((MONTH(收支明细录入!$A$3:$A$5000)=L$10)*(收支明细录入!$C$3:$C$5000=$A16)*收支明细录入!$E$3:$E$5000)</f>
        <v>0</v>
      </c>
      <c r="M16" s="10">
        <f>SUMPRODUCT((MONTH(收支明细录入!$A$3:$A$5000)=M$10)*(收支明细录入!$C$3:$C$5000=$A16)*收支明细录入!$E$3:$E$5000)</f>
        <v>0</v>
      </c>
      <c r="N16" s="10">
        <f t="shared" si="4"/>
        <v>0</v>
      </c>
    </row>
    <row r="17" spans="1:14">
      <c r="A17" s="9" t="str">
        <f>IF(INDEX(基本信息设置!$B$3:$B$100,ROW(A7),0)="","",INDEX(基本信息设置!$B$3:$B$100,ROW(A7),0))</f>
        <v/>
      </c>
      <c r="B17" s="10">
        <f>SUMPRODUCT((MONTH(收支明细录入!$A$3:$A$5000)=B$10)*(收支明细录入!$C$3:$C$5000=$A17)*收支明细录入!$E$3:$E$5000)</f>
        <v>0</v>
      </c>
      <c r="C17" s="10">
        <f>SUMPRODUCT((MONTH(收支明细录入!$A$3:$A$5000)=C$10)*(收支明细录入!$C$3:$C$5000=$A17)*收支明细录入!$E$3:$E$5000)</f>
        <v>0</v>
      </c>
      <c r="D17" s="10">
        <f>SUMPRODUCT((MONTH(收支明细录入!$A$3:$A$5000)=D$10)*(收支明细录入!$C$3:$C$5000=$A17)*收支明细录入!$E$3:$E$5000)</f>
        <v>0</v>
      </c>
      <c r="E17" s="10">
        <f>SUMPRODUCT((MONTH(收支明细录入!$A$3:$A$5000)=E$10)*(收支明细录入!$C$3:$C$5000=$A17)*收支明细录入!$E$3:$E$5000)</f>
        <v>0</v>
      </c>
      <c r="F17" s="10">
        <f>SUMPRODUCT((MONTH(收支明细录入!$A$3:$A$5000)=F$10)*(收支明细录入!$C$3:$C$5000=$A17)*收支明细录入!$E$3:$E$5000)</f>
        <v>0</v>
      </c>
      <c r="G17" s="10">
        <f>SUMPRODUCT((MONTH(收支明细录入!$A$3:$A$5000)=G$10)*(收支明细录入!$C$3:$C$5000=$A17)*收支明细录入!$E$3:$E$5000)</f>
        <v>0</v>
      </c>
      <c r="H17" s="10">
        <f>SUMPRODUCT((MONTH(收支明细录入!$A$3:$A$5000)=H$10)*(收支明细录入!$C$3:$C$5000=$A17)*收支明细录入!$E$3:$E$5000)</f>
        <v>0</v>
      </c>
      <c r="I17" s="10">
        <f>SUMPRODUCT((MONTH(收支明细录入!$A$3:$A$5000)=I$10)*(收支明细录入!$C$3:$C$5000=$A17)*收支明细录入!$E$3:$E$5000)</f>
        <v>0</v>
      </c>
      <c r="J17" s="10">
        <f>SUMPRODUCT((MONTH(收支明细录入!$A$3:$A$5000)=J$10)*(收支明细录入!$C$3:$C$5000=$A17)*收支明细录入!$E$3:$E$5000)</f>
        <v>0</v>
      </c>
      <c r="K17" s="10">
        <f>SUMPRODUCT((MONTH(收支明细录入!$A$3:$A$5000)=K$10)*(收支明细录入!$C$3:$C$5000=$A17)*收支明细录入!$E$3:$E$5000)</f>
        <v>0</v>
      </c>
      <c r="L17" s="10">
        <f>SUMPRODUCT((MONTH(收支明细录入!$A$3:$A$5000)=L$10)*(收支明细录入!$C$3:$C$5000=$A17)*收支明细录入!$E$3:$E$5000)</f>
        <v>0</v>
      </c>
      <c r="M17" s="10">
        <f>SUMPRODUCT((MONTH(收支明细录入!$A$3:$A$5000)=M$10)*(收支明细录入!$C$3:$C$5000=$A17)*收支明细录入!$E$3:$E$5000)</f>
        <v>0</v>
      </c>
      <c r="N17" s="10">
        <f t="shared" si="4"/>
        <v>0</v>
      </c>
    </row>
    <row r="18" spans="1:14">
      <c r="A18" s="9" t="str">
        <f>IF(INDEX(基本信息设置!$B$3:$B$100,ROW(A8),0)="","",INDEX(基本信息设置!$B$3:$B$100,ROW(A8),0))</f>
        <v/>
      </c>
      <c r="B18" s="10">
        <f>SUMPRODUCT((MONTH(收支明细录入!$A$3:$A$5000)=B$10)*(收支明细录入!$C$3:$C$5000=$A18)*收支明细录入!$E$3:$E$5000)</f>
        <v>0</v>
      </c>
      <c r="C18" s="10">
        <f>SUMPRODUCT((MONTH(收支明细录入!$A$3:$A$5000)=C$10)*(收支明细录入!$C$3:$C$5000=$A18)*收支明细录入!$E$3:$E$5000)</f>
        <v>0</v>
      </c>
      <c r="D18" s="10">
        <f>SUMPRODUCT((MONTH(收支明细录入!$A$3:$A$5000)=D$10)*(收支明细录入!$C$3:$C$5000=$A18)*收支明细录入!$E$3:$E$5000)</f>
        <v>0</v>
      </c>
      <c r="E18" s="10">
        <f>SUMPRODUCT((MONTH(收支明细录入!$A$3:$A$5000)=E$10)*(收支明细录入!$C$3:$C$5000=$A18)*收支明细录入!$E$3:$E$5000)</f>
        <v>0</v>
      </c>
      <c r="F18" s="10">
        <f>SUMPRODUCT((MONTH(收支明细录入!$A$3:$A$5000)=F$10)*(收支明细录入!$C$3:$C$5000=$A18)*收支明细录入!$E$3:$E$5000)</f>
        <v>0</v>
      </c>
      <c r="G18" s="10">
        <f>SUMPRODUCT((MONTH(收支明细录入!$A$3:$A$5000)=G$10)*(收支明细录入!$C$3:$C$5000=$A18)*收支明细录入!$E$3:$E$5000)</f>
        <v>0</v>
      </c>
      <c r="H18" s="10">
        <f>SUMPRODUCT((MONTH(收支明细录入!$A$3:$A$5000)=H$10)*(收支明细录入!$C$3:$C$5000=$A18)*收支明细录入!$E$3:$E$5000)</f>
        <v>0</v>
      </c>
      <c r="I18" s="10">
        <f>SUMPRODUCT((MONTH(收支明细录入!$A$3:$A$5000)=I$10)*(收支明细录入!$C$3:$C$5000=$A18)*收支明细录入!$E$3:$E$5000)</f>
        <v>0</v>
      </c>
      <c r="J18" s="10">
        <f>SUMPRODUCT((MONTH(收支明细录入!$A$3:$A$5000)=J$10)*(收支明细录入!$C$3:$C$5000=$A18)*收支明细录入!$E$3:$E$5000)</f>
        <v>0</v>
      </c>
      <c r="K18" s="10">
        <f>SUMPRODUCT((MONTH(收支明细录入!$A$3:$A$5000)=K$10)*(收支明细录入!$C$3:$C$5000=$A18)*收支明细录入!$E$3:$E$5000)</f>
        <v>0</v>
      </c>
      <c r="L18" s="10">
        <f>SUMPRODUCT((MONTH(收支明细录入!$A$3:$A$5000)=L$10)*(收支明细录入!$C$3:$C$5000=$A18)*收支明细录入!$E$3:$E$5000)</f>
        <v>0</v>
      </c>
      <c r="M18" s="10">
        <f>SUMPRODUCT((MONTH(收支明细录入!$A$3:$A$5000)=M$10)*(收支明细录入!$C$3:$C$5000=$A18)*收支明细录入!$E$3:$E$5000)</f>
        <v>0</v>
      </c>
      <c r="N18" s="10">
        <f t="shared" si="4"/>
        <v>0</v>
      </c>
    </row>
    <row r="19" spans="1:14">
      <c r="A19" s="9" t="str">
        <f>IF(INDEX(基本信息设置!$B$3:$B$100,ROW(A9),0)="","",INDEX(基本信息设置!$B$3:$B$100,ROW(A9),0))</f>
        <v/>
      </c>
      <c r="B19" s="10">
        <f>SUMPRODUCT((MONTH(收支明细录入!$A$3:$A$5000)=B$10)*(收支明细录入!$C$3:$C$5000=$A19)*收支明细录入!$E$3:$E$5000)</f>
        <v>0</v>
      </c>
      <c r="C19" s="10">
        <f>SUMPRODUCT((MONTH(收支明细录入!$A$3:$A$5000)=C$10)*(收支明细录入!$C$3:$C$5000=$A19)*收支明细录入!$E$3:$E$5000)</f>
        <v>0</v>
      </c>
      <c r="D19" s="10">
        <f>SUMPRODUCT((MONTH(收支明细录入!$A$3:$A$5000)=D$10)*(收支明细录入!$C$3:$C$5000=$A19)*收支明细录入!$E$3:$E$5000)</f>
        <v>0</v>
      </c>
      <c r="E19" s="10">
        <f>SUMPRODUCT((MONTH(收支明细录入!$A$3:$A$5000)=E$10)*(收支明细录入!$C$3:$C$5000=$A19)*收支明细录入!$E$3:$E$5000)</f>
        <v>0</v>
      </c>
      <c r="F19" s="10">
        <f>SUMPRODUCT((MONTH(收支明细录入!$A$3:$A$5000)=F$10)*(收支明细录入!$C$3:$C$5000=$A19)*收支明细录入!$E$3:$E$5000)</f>
        <v>0</v>
      </c>
      <c r="G19" s="10">
        <f>SUMPRODUCT((MONTH(收支明细录入!$A$3:$A$5000)=G$10)*(收支明细录入!$C$3:$C$5000=$A19)*收支明细录入!$E$3:$E$5000)</f>
        <v>0</v>
      </c>
      <c r="H19" s="10">
        <f>SUMPRODUCT((MONTH(收支明细录入!$A$3:$A$5000)=H$10)*(收支明细录入!$C$3:$C$5000=$A19)*收支明细录入!$E$3:$E$5000)</f>
        <v>0</v>
      </c>
      <c r="I19" s="10">
        <f>SUMPRODUCT((MONTH(收支明细录入!$A$3:$A$5000)=I$10)*(收支明细录入!$C$3:$C$5000=$A19)*收支明细录入!$E$3:$E$5000)</f>
        <v>0</v>
      </c>
      <c r="J19" s="10">
        <f>SUMPRODUCT((MONTH(收支明细录入!$A$3:$A$5000)=J$10)*(收支明细录入!$C$3:$C$5000=$A19)*收支明细录入!$E$3:$E$5000)</f>
        <v>0</v>
      </c>
      <c r="K19" s="10">
        <f>SUMPRODUCT((MONTH(收支明细录入!$A$3:$A$5000)=K$10)*(收支明细录入!$C$3:$C$5000=$A19)*收支明细录入!$E$3:$E$5000)</f>
        <v>0</v>
      </c>
      <c r="L19" s="10">
        <f>SUMPRODUCT((MONTH(收支明细录入!$A$3:$A$5000)=L$10)*(收支明细录入!$C$3:$C$5000=$A19)*收支明细录入!$E$3:$E$5000)</f>
        <v>0</v>
      </c>
      <c r="M19" s="10">
        <f>SUMPRODUCT((MONTH(收支明细录入!$A$3:$A$5000)=M$10)*(收支明细录入!$C$3:$C$5000=$A19)*收支明细录入!$E$3:$E$5000)</f>
        <v>0</v>
      </c>
      <c r="N19" s="10">
        <f t="shared" si="4"/>
        <v>0</v>
      </c>
    </row>
    <row r="20" spans="1:14">
      <c r="A20" s="9" t="str">
        <f>IF(INDEX(基本信息设置!$B$3:$B$100,ROW(A10),0)="","",INDEX(基本信息设置!$B$3:$B$100,ROW(A10),0))</f>
        <v/>
      </c>
      <c r="B20" s="10">
        <f>SUMPRODUCT((MONTH(收支明细录入!$A$3:$A$5000)=B$10)*(收支明细录入!$C$3:$C$5000=$A20)*收支明细录入!$E$3:$E$5000)</f>
        <v>0</v>
      </c>
      <c r="C20" s="10">
        <f>SUMPRODUCT((MONTH(收支明细录入!$A$3:$A$5000)=C$10)*(收支明细录入!$C$3:$C$5000=$A20)*收支明细录入!$E$3:$E$5000)</f>
        <v>0</v>
      </c>
      <c r="D20" s="10">
        <f>SUMPRODUCT((MONTH(收支明细录入!$A$3:$A$5000)=D$10)*(收支明细录入!$C$3:$C$5000=$A20)*收支明细录入!$E$3:$E$5000)</f>
        <v>0</v>
      </c>
      <c r="E20" s="10">
        <f>SUMPRODUCT((MONTH(收支明细录入!$A$3:$A$5000)=E$10)*(收支明细录入!$C$3:$C$5000=$A20)*收支明细录入!$E$3:$E$5000)</f>
        <v>0</v>
      </c>
      <c r="F20" s="10">
        <f>SUMPRODUCT((MONTH(收支明细录入!$A$3:$A$5000)=F$10)*(收支明细录入!$C$3:$C$5000=$A20)*收支明细录入!$E$3:$E$5000)</f>
        <v>0</v>
      </c>
      <c r="G20" s="10">
        <f>SUMPRODUCT((MONTH(收支明细录入!$A$3:$A$5000)=G$10)*(收支明细录入!$C$3:$C$5000=$A20)*收支明细录入!$E$3:$E$5000)</f>
        <v>0</v>
      </c>
      <c r="H20" s="10">
        <f>SUMPRODUCT((MONTH(收支明细录入!$A$3:$A$5000)=H$10)*(收支明细录入!$C$3:$C$5000=$A20)*收支明细录入!$E$3:$E$5000)</f>
        <v>0</v>
      </c>
      <c r="I20" s="10">
        <f>SUMPRODUCT((MONTH(收支明细录入!$A$3:$A$5000)=I$10)*(收支明细录入!$C$3:$C$5000=$A20)*收支明细录入!$E$3:$E$5000)</f>
        <v>0</v>
      </c>
      <c r="J20" s="10">
        <f>SUMPRODUCT((MONTH(收支明细录入!$A$3:$A$5000)=J$10)*(收支明细录入!$C$3:$C$5000=$A20)*收支明细录入!$E$3:$E$5000)</f>
        <v>0</v>
      </c>
      <c r="K20" s="10">
        <f>SUMPRODUCT((MONTH(收支明细录入!$A$3:$A$5000)=K$10)*(收支明细录入!$C$3:$C$5000=$A20)*收支明细录入!$E$3:$E$5000)</f>
        <v>0</v>
      </c>
      <c r="L20" s="10">
        <f>SUMPRODUCT((MONTH(收支明细录入!$A$3:$A$5000)=L$10)*(收支明细录入!$C$3:$C$5000=$A20)*收支明细录入!$E$3:$E$5000)</f>
        <v>0</v>
      </c>
      <c r="M20" s="10">
        <f>SUMPRODUCT((MONTH(收支明细录入!$A$3:$A$5000)=M$10)*(收支明细录入!$C$3:$C$5000=$A20)*收支明细录入!$E$3:$E$5000)</f>
        <v>0</v>
      </c>
      <c r="N20" s="10">
        <f t="shared" si="4"/>
        <v>0</v>
      </c>
    </row>
    <row r="21" spans="1:14">
      <c r="A21" s="9" t="str">
        <f>IF(INDEX(基本信息设置!$B$3:$B$100,ROW(A11),0)="","",INDEX(基本信息设置!$B$3:$B$100,ROW(A11),0))</f>
        <v/>
      </c>
      <c r="B21" s="10">
        <f>SUMPRODUCT((MONTH(收支明细录入!$A$3:$A$5000)=B$10)*(收支明细录入!$C$3:$C$5000=$A21)*收支明细录入!$E$3:$E$5000)</f>
        <v>0</v>
      </c>
      <c r="C21" s="10">
        <f>SUMPRODUCT((MONTH(收支明细录入!$A$3:$A$5000)=C$10)*(收支明细录入!$C$3:$C$5000=$A21)*收支明细录入!$E$3:$E$5000)</f>
        <v>0</v>
      </c>
      <c r="D21" s="10">
        <f>SUMPRODUCT((MONTH(收支明细录入!$A$3:$A$5000)=D$10)*(收支明细录入!$C$3:$C$5000=$A21)*收支明细录入!$E$3:$E$5000)</f>
        <v>0</v>
      </c>
      <c r="E21" s="10">
        <f>SUMPRODUCT((MONTH(收支明细录入!$A$3:$A$5000)=E$10)*(收支明细录入!$C$3:$C$5000=$A21)*收支明细录入!$E$3:$E$5000)</f>
        <v>0</v>
      </c>
      <c r="F21" s="10">
        <f>SUMPRODUCT((MONTH(收支明细录入!$A$3:$A$5000)=F$10)*(收支明细录入!$C$3:$C$5000=$A21)*收支明细录入!$E$3:$E$5000)</f>
        <v>0</v>
      </c>
      <c r="G21" s="10">
        <f>SUMPRODUCT((MONTH(收支明细录入!$A$3:$A$5000)=G$10)*(收支明细录入!$C$3:$C$5000=$A21)*收支明细录入!$E$3:$E$5000)</f>
        <v>0</v>
      </c>
      <c r="H21" s="10">
        <f>SUMPRODUCT((MONTH(收支明细录入!$A$3:$A$5000)=H$10)*(收支明细录入!$C$3:$C$5000=$A21)*收支明细录入!$E$3:$E$5000)</f>
        <v>0</v>
      </c>
      <c r="I21" s="10">
        <f>SUMPRODUCT((MONTH(收支明细录入!$A$3:$A$5000)=I$10)*(收支明细录入!$C$3:$C$5000=$A21)*收支明细录入!$E$3:$E$5000)</f>
        <v>0</v>
      </c>
      <c r="J21" s="10">
        <f>SUMPRODUCT((MONTH(收支明细录入!$A$3:$A$5000)=J$10)*(收支明细录入!$C$3:$C$5000=$A21)*收支明细录入!$E$3:$E$5000)</f>
        <v>0</v>
      </c>
      <c r="K21" s="10">
        <f>SUMPRODUCT((MONTH(收支明细录入!$A$3:$A$5000)=K$10)*(收支明细录入!$C$3:$C$5000=$A21)*收支明细录入!$E$3:$E$5000)</f>
        <v>0</v>
      </c>
      <c r="L21" s="10">
        <f>SUMPRODUCT((MONTH(收支明细录入!$A$3:$A$5000)=L$10)*(收支明细录入!$C$3:$C$5000=$A21)*收支明细录入!$E$3:$E$5000)</f>
        <v>0</v>
      </c>
      <c r="M21" s="10">
        <f>SUMPRODUCT((MONTH(收支明细录入!$A$3:$A$5000)=M$10)*(收支明细录入!$C$3:$C$5000=$A21)*收支明细录入!$E$3:$E$5000)</f>
        <v>0</v>
      </c>
      <c r="N21" s="10">
        <f t="shared" si="4"/>
        <v>0</v>
      </c>
    </row>
    <row r="22" spans="1:14">
      <c r="A22" s="9" t="str">
        <f>IF(INDEX(基本信息设置!$B$3:$B$100,ROW(A12),0)="","",INDEX(基本信息设置!$B$3:$B$100,ROW(A12),0))</f>
        <v/>
      </c>
      <c r="B22" s="10">
        <f>SUMPRODUCT((MONTH(收支明细录入!$A$3:$A$5000)=B$10)*(收支明细录入!$C$3:$C$5000=$A22)*收支明细录入!$E$3:$E$5000)</f>
        <v>0</v>
      </c>
      <c r="C22" s="10">
        <f>SUMPRODUCT((MONTH(收支明细录入!$A$3:$A$5000)=C$10)*(收支明细录入!$C$3:$C$5000=$A22)*收支明细录入!$E$3:$E$5000)</f>
        <v>0</v>
      </c>
      <c r="D22" s="10">
        <f>SUMPRODUCT((MONTH(收支明细录入!$A$3:$A$5000)=D$10)*(收支明细录入!$C$3:$C$5000=$A22)*收支明细录入!$E$3:$E$5000)</f>
        <v>0</v>
      </c>
      <c r="E22" s="10">
        <f>SUMPRODUCT((MONTH(收支明细录入!$A$3:$A$5000)=E$10)*(收支明细录入!$C$3:$C$5000=$A22)*收支明细录入!$E$3:$E$5000)</f>
        <v>0</v>
      </c>
      <c r="F22" s="10">
        <f>SUMPRODUCT((MONTH(收支明细录入!$A$3:$A$5000)=F$10)*(收支明细录入!$C$3:$C$5000=$A22)*收支明细录入!$E$3:$E$5000)</f>
        <v>0</v>
      </c>
      <c r="G22" s="10">
        <f>SUMPRODUCT((MONTH(收支明细录入!$A$3:$A$5000)=G$10)*(收支明细录入!$C$3:$C$5000=$A22)*收支明细录入!$E$3:$E$5000)</f>
        <v>0</v>
      </c>
      <c r="H22" s="10">
        <f>SUMPRODUCT((MONTH(收支明细录入!$A$3:$A$5000)=H$10)*(收支明细录入!$C$3:$C$5000=$A22)*收支明细录入!$E$3:$E$5000)</f>
        <v>0</v>
      </c>
      <c r="I22" s="10">
        <f>SUMPRODUCT((MONTH(收支明细录入!$A$3:$A$5000)=I$10)*(收支明细录入!$C$3:$C$5000=$A22)*收支明细录入!$E$3:$E$5000)</f>
        <v>0</v>
      </c>
      <c r="J22" s="10">
        <f>SUMPRODUCT((MONTH(收支明细录入!$A$3:$A$5000)=J$10)*(收支明细录入!$C$3:$C$5000=$A22)*收支明细录入!$E$3:$E$5000)</f>
        <v>0</v>
      </c>
      <c r="K22" s="10">
        <f>SUMPRODUCT((MONTH(收支明细录入!$A$3:$A$5000)=K$10)*(收支明细录入!$C$3:$C$5000=$A22)*收支明细录入!$E$3:$E$5000)</f>
        <v>0</v>
      </c>
      <c r="L22" s="10">
        <f>SUMPRODUCT((MONTH(收支明细录入!$A$3:$A$5000)=L$10)*(收支明细录入!$C$3:$C$5000=$A22)*收支明细录入!$E$3:$E$5000)</f>
        <v>0</v>
      </c>
      <c r="M22" s="10">
        <f>SUMPRODUCT((MONTH(收支明细录入!$A$3:$A$5000)=M$10)*(收支明细录入!$C$3:$C$5000=$A22)*收支明细录入!$E$3:$E$5000)</f>
        <v>0</v>
      </c>
      <c r="N22" s="10">
        <f t="shared" si="4"/>
        <v>0</v>
      </c>
    </row>
    <row r="23" spans="1:14">
      <c r="A23" s="9" t="str">
        <f>IF(INDEX(基本信息设置!$B$3:$B$100,ROW(A13),0)="","",INDEX(基本信息设置!$B$3:$B$100,ROW(A13),0))</f>
        <v/>
      </c>
      <c r="B23" s="10">
        <f>SUMPRODUCT((MONTH(收支明细录入!$A$3:$A$5000)=B$10)*(收支明细录入!$C$3:$C$5000=$A23)*收支明细录入!$E$3:$E$5000)</f>
        <v>0</v>
      </c>
      <c r="C23" s="10">
        <f>SUMPRODUCT((MONTH(收支明细录入!$A$3:$A$5000)=C$10)*(收支明细录入!$C$3:$C$5000=$A23)*收支明细录入!$E$3:$E$5000)</f>
        <v>0</v>
      </c>
      <c r="D23" s="10">
        <f>SUMPRODUCT((MONTH(收支明细录入!$A$3:$A$5000)=D$10)*(收支明细录入!$C$3:$C$5000=$A23)*收支明细录入!$E$3:$E$5000)</f>
        <v>0</v>
      </c>
      <c r="E23" s="10">
        <f>SUMPRODUCT((MONTH(收支明细录入!$A$3:$A$5000)=E$10)*(收支明细录入!$C$3:$C$5000=$A23)*收支明细录入!$E$3:$E$5000)</f>
        <v>0</v>
      </c>
      <c r="F23" s="10">
        <f>SUMPRODUCT((MONTH(收支明细录入!$A$3:$A$5000)=F$10)*(收支明细录入!$C$3:$C$5000=$A23)*收支明细录入!$E$3:$E$5000)</f>
        <v>0</v>
      </c>
      <c r="G23" s="10">
        <f>SUMPRODUCT((MONTH(收支明细录入!$A$3:$A$5000)=G$10)*(收支明细录入!$C$3:$C$5000=$A23)*收支明细录入!$E$3:$E$5000)</f>
        <v>0</v>
      </c>
      <c r="H23" s="10">
        <f>SUMPRODUCT((MONTH(收支明细录入!$A$3:$A$5000)=H$10)*(收支明细录入!$C$3:$C$5000=$A23)*收支明细录入!$E$3:$E$5000)</f>
        <v>0</v>
      </c>
      <c r="I23" s="10">
        <f>SUMPRODUCT((MONTH(收支明细录入!$A$3:$A$5000)=I$10)*(收支明细录入!$C$3:$C$5000=$A23)*收支明细录入!$E$3:$E$5000)</f>
        <v>0</v>
      </c>
      <c r="J23" s="10">
        <f>SUMPRODUCT((MONTH(收支明细录入!$A$3:$A$5000)=J$10)*(收支明细录入!$C$3:$C$5000=$A23)*收支明细录入!$E$3:$E$5000)</f>
        <v>0</v>
      </c>
      <c r="K23" s="10">
        <f>SUMPRODUCT((MONTH(收支明细录入!$A$3:$A$5000)=K$10)*(收支明细录入!$C$3:$C$5000=$A23)*收支明细录入!$E$3:$E$5000)</f>
        <v>0</v>
      </c>
      <c r="L23" s="10">
        <f>SUMPRODUCT((MONTH(收支明细录入!$A$3:$A$5000)=L$10)*(收支明细录入!$C$3:$C$5000=$A23)*收支明细录入!$E$3:$E$5000)</f>
        <v>0</v>
      </c>
      <c r="M23" s="10">
        <f>SUMPRODUCT((MONTH(收支明细录入!$A$3:$A$5000)=M$10)*(收支明细录入!$C$3:$C$5000=$A23)*收支明细录入!$E$3:$E$5000)</f>
        <v>0</v>
      </c>
      <c r="N23" s="10">
        <f t="shared" si="4"/>
        <v>0</v>
      </c>
    </row>
    <row r="24" spans="1:14">
      <c r="A24" s="9" t="str">
        <f>IF(INDEX(基本信息设置!$B$3:$B$100,ROW(A14),0)="","",INDEX(基本信息设置!$B$3:$B$100,ROW(A14),0))</f>
        <v/>
      </c>
      <c r="B24" s="10">
        <f>SUMPRODUCT((MONTH(收支明细录入!$A$3:$A$5000)=B$10)*(收支明细录入!$C$3:$C$5000=$A24)*收支明细录入!$E$3:$E$5000)</f>
        <v>0</v>
      </c>
      <c r="C24" s="10">
        <f>SUMPRODUCT((MONTH(收支明细录入!$A$3:$A$5000)=C$10)*(收支明细录入!$C$3:$C$5000=$A24)*收支明细录入!$E$3:$E$5000)</f>
        <v>0</v>
      </c>
      <c r="D24" s="10">
        <f>SUMPRODUCT((MONTH(收支明细录入!$A$3:$A$5000)=D$10)*(收支明细录入!$C$3:$C$5000=$A24)*收支明细录入!$E$3:$E$5000)</f>
        <v>0</v>
      </c>
      <c r="E24" s="10">
        <f>SUMPRODUCT((MONTH(收支明细录入!$A$3:$A$5000)=E$10)*(收支明细录入!$C$3:$C$5000=$A24)*收支明细录入!$E$3:$E$5000)</f>
        <v>0</v>
      </c>
      <c r="F24" s="10">
        <f>SUMPRODUCT((MONTH(收支明细录入!$A$3:$A$5000)=F$10)*(收支明细录入!$C$3:$C$5000=$A24)*收支明细录入!$E$3:$E$5000)</f>
        <v>0</v>
      </c>
      <c r="G24" s="10">
        <f>SUMPRODUCT((MONTH(收支明细录入!$A$3:$A$5000)=G$10)*(收支明细录入!$C$3:$C$5000=$A24)*收支明细录入!$E$3:$E$5000)</f>
        <v>0</v>
      </c>
      <c r="H24" s="10">
        <f>SUMPRODUCT((MONTH(收支明细录入!$A$3:$A$5000)=H$10)*(收支明细录入!$C$3:$C$5000=$A24)*收支明细录入!$E$3:$E$5000)</f>
        <v>0</v>
      </c>
      <c r="I24" s="10">
        <f>SUMPRODUCT((MONTH(收支明细录入!$A$3:$A$5000)=I$10)*(收支明细录入!$C$3:$C$5000=$A24)*收支明细录入!$E$3:$E$5000)</f>
        <v>0</v>
      </c>
      <c r="J24" s="10">
        <f>SUMPRODUCT((MONTH(收支明细录入!$A$3:$A$5000)=J$10)*(收支明细录入!$C$3:$C$5000=$A24)*收支明细录入!$E$3:$E$5000)</f>
        <v>0</v>
      </c>
      <c r="K24" s="10">
        <f>SUMPRODUCT((MONTH(收支明细录入!$A$3:$A$5000)=K$10)*(收支明细录入!$C$3:$C$5000=$A24)*收支明细录入!$E$3:$E$5000)</f>
        <v>0</v>
      </c>
      <c r="L24" s="10">
        <f>SUMPRODUCT((MONTH(收支明细录入!$A$3:$A$5000)=L$10)*(收支明细录入!$C$3:$C$5000=$A24)*收支明细录入!$E$3:$E$5000)</f>
        <v>0</v>
      </c>
      <c r="M24" s="10">
        <f>SUMPRODUCT((MONTH(收支明细录入!$A$3:$A$5000)=M$10)*(收支明细录入!$C$3:$C$5000=$A24)*收支明细录入!$E$3:$E$5000)</f>
        <v>0</v>
      </c>
      <c r="N24" s="10">
        <f t="shared" si="4"/>
        <v>0</v>
      </c>
    </row>
    <row r="25" spans="1:14">
      <c r="A25" s="9" t="str">
        <f>IF(INDEX(基本信息设置!$B$3:$B$100,ROW(A15),0)="","",INDEX(基本信息设置!$B$3:$B$100,ROW(A15),0))</f>
        <v/>
      </c>
      <c r="B25" s="10">
        <f>SUMPRODUCT((MONTH(收支明细录入!$A$3:$A$5000)=B$10)*(收支明细录入!$C$3:$C$5000=$A25)*收支明细录入!$E$3:$E$5000)</f>
        <v>0</v>
      </c>
      <c r="C25" s="10">
        <f>SUMPRODUCT((MONTH(收支明细录入!$A$3:$A$5000)=C$10)*(收支明细录入!$C$3:$C$5000=$A25)*收支明细录入!$E$3:$E$5000)</f>
        <v>0</v>
      </c>
      <c r="D25" s="10">
        <f>SUMPRODUCT((MONTH(收支明细录入!$A$3:$A$5000)=D$10)*(收支明细录入!$C$3:$C$5000=$A25)*收支明细录入!$E$3:$E$5000)</f>
        <v>0</v>
      </c>
      <c r="E25" s="10">
        <f>SUMPRODUCT((MONTH(收支明细录入!$A$3:$A$5000)=E$10)*(收支明细录入!$C$3:$C$5000=$A25)*收支明细录入!$E$3:$E$5000)</f>
        <v>0</v>
      </c>
      <c r="F25" s="10">
        <f>SUMPRODUCT((MONTH(收支明细录入!$A$3:$A$5000)=F$10)*(收支明细录入!$C$3:$C$5000=$A25)*收支明细录入!$E$3:$E$5000)</f>
        <v>0</v>
      </c>
      <c r="G25" s="10">
        <f>SUMPRODUCT((MONTH(收支明细录入!$A$3:$A$5000)=G$10)*(收支明细录入!$C$3:$C$5000=$A25)*收支明细录入!$E$3:$E$5000)</f>
        <v>0</v>
      </c>
      <c r="H25" s="10">
        <f>SUMPRODUCT((MONTH(收支明细录入!$A$3:$A$5000)=H$10)*(收支明细录入!$C$3:$C$5000=$A25)*收支明细录入!$E$3:$E$5000)</f>
        <v>0</v>
      </c>
      <c r="I25" s="10">
        <f>SUMPRODUCT((MONTH(收支明细录入!$A$3:$A$5000)=I$10)*(收支明细录入!$C$3:$C$5000=$A25)*收支明细录入!$E$3:$E$5000)</f>
        <v>0</v>
      </c>
      <c r="J25" s="10">
        <f>SUMPRODUCT((MONTH(收支明细录入!$A$3:$A$5000)=J$10)*(收支明细录入!$C$3:$C$5000=$A25)*收支明细录入!$E$3:$E$5000)</f>
        <v>0</v>
      </c>
      <c r="K25" s="10">
        <f>SUMPRODUCT((MONTH(收支明细录入!$A$3:$A$5000)=K$10)*(收支明细录入!$C$3:$C$5000=$A25)*收支明细录入!$E$3:$E$5000)</f>
        <v>0</v>
      </c>
      <c r="L25" s="10">
        <f>SUMPRODUCT((MONTH(收支明细录入!$A$3:$A$5000)=L$10)*(收支明细录入!$C$3:$C$5000=$A25)*收支明细录入!$E$3:$E$5000)</f>
        <v>0</v>
      </c>
      <c r="M25" s="10">
        <f>SUMPRODUCT((MONTH(收支明细录入!$A$3:$A$5000)=M$10)*(收支明细录入!$C$3:$C$5000=$A25)*收支明细录入!$E$3:$E$5000)</f>
        <v>0</v>
      </c>
      <c r="N25" s="10">
        <f t="shared" si="4"/>
        <v>0</v>
      </c>
    </row>
    <row r="26" ht="23.25" customHeight="1" spans="1:14">
      <c r="A26" s="7" t="s">
        <v>40</v>
      </c>
      <c r="B26" s="11">
        <f>SUM(B11:B25)</f>
        <v>0</v>
      </c>
      <c r="C26" s="11">
        <f t="shared" ref="C26:N26" si="5">SUM(C11:C25)</f>
        <v>2000</v>
      </c>
      <c r="D26" s="11">
        <f t="shared" si="5"/>
        <v>280</v>
      </c>
      <c r="E26" s="11">
        <f t="shared" si="5"/>
        <v>3800</v>
      </c>
      <c r="F26" s="11">
        <f t="shared" si="5"/>
        <v>0</v>
      </c>
      <c r="G26" s="11">
        <f t="shared" si="5"/>
        <v>0</v>
      </c>
      <c r="H26" s="11">
        <f t="shared" si="5"/>
        <v>0</v>
      </c>
      <c r="I26" s="11">
        <f t="shared" si="5"/>
        <v>0</v>
      </c>
      <c r="J26" s="11">
        <f t="shared" si="5"/>
        <v>0</v>
      </c>
      <c r="K26" s="11">
        <f t="shared" si="5"/>
        <v>10000</v>
      </c>
      <c r="L26" s="11">
        <f t="shared" si="5"/>
        <v>0</v>
      </c>
      <c r="M26" s="11">
        <f t="shared" si="5"/>
        <v>0</v>
      </c>
      <c r="N26" s="11">
        <f t="shared" si="5"/>
        <v>16080</v>
      </c>
    </row>
    <row r="27" spans="1:1">
      <c r="A27" s="12"/>
    </row>
    <row r="28" ht="21" spans="1:1">
      <c r="A28" s="2" t="s">
        <v>43</v>
      </c>
    </row>
    <row r="29" spans="1:14">
      <c r="A29" s="7" t="s">
        <v>39</v>
      </c>
      <c r="B29" s="13">
        <v>1</v>
      </c>
      <c r="C29" s="13">
        <v>2</v>
      </c>
      <c r="D29" s="13">
        <v>3</v>
      </c>
      <c r="E29" s="13">
        <v>4</v>
      </c>
      <c r="F29" s="13">
        <v>5</v>
      </c>
      <c r="G29" s="13">
        <v>6</v>
      </c>
      <c r="H29" s="13">
        <v>7</v>
      </c>
      <c r="I29" s="13">
        <v>8</v>
      </c>
      <c r="J29" s="13">
        <v>9</v>
      </c>
      <c r="K29" s="13">
        <v>10</v>
      </c>
      <c r="L29" s="13">
        <v>11</v>
      </c>
      <c r="M29" s="13">
        <v>12</v>
      </c>
      <c r="N29" s="14" t="s">
        <v>40</v>
      </c>
    </row>
    <row r="30" spans="1:14">
      <c r="A30" s="9" t="str">
        <f>IF(INDEX(基本信息设置!$A$3:$A$100,ROW(A1),0)="","",INDEX(基本信息设置!$A$3:$A$100,ROW(A1),0))</f>
        <v>交通费</v>
      </c>
      <c r="B30" s="10">
        <f>SUMPRODUCT((MONTH(收支明细录入!$A$3:$A$5000)=B$29)*(收支明细录入!$C$3:$C$5000=$A30)*收支明细录入!$D$3:$D$5000)</f>
        <v>0</v>
      </c>
      <c r="C30" s="10">
        <f>SUMPRODUCT((MONTH(收支明细录入!$A$3:$A$5000)=C$29)*(收支明细录入!$C$3:$C$5000=$A30)*收支明细录入!$D$3:$D$5000)</f>
        <v>0</v>
      </c>
      <c r="D30" s="10">
        <f>SUMPRODUCT((MONTH(收支明细录入!$A$3:$A$5000)=D$29)*(收支明细录入!$C$3:$C$5000=$A30)*收支明细录入!$D$3:$D$5000)</f>
        <v>0</v>
      </c>
      <c r="E30" s="10">
        <f>SUMPRODUCT((MONTH(收支明细录入!$A$3:$A$5000)=E$29)*(收支明细录入!$C$3:$C$5000=$A30)*收支明细录入!$D$3:$D$5000)</f>
        <v>0</v>
      </c>
      <c r="F30" s="10">
        <f>SUMPRODUCT((MONTH(收支明细录入!$A$3:$A$5000)=F$29)*(收支明细录入!$C$3:$C$5000=$A30)*收支明细录入!$D$3:$D$5000)</f>
        <v>200</v>
      </c>
      <c r="G30" s="10">
        <f>SUMPRODUCT((MONTH(收支明细录入!$A$3:$A$5000)=G$29)*(收支明细录入!$C$3:$C$5000=$A30)*收支明细录入!$D$3:$D$5000)</f>
        <v>0</v>
      </c>
      <c r="H30" s="10">
        <f>SUMPRODUCT((MONTH(收支明细录入!$A$3:$A$5000)=H$29)*(收支明细录入!$C$3:$C$5000=$A30)*收支明细录入!$D$3:$D$5000)</f>
        <v>0</v>
      </c>
      <c r="I30" s="10">
        <f>SUMPRODUCT((MONTH(收支明细录入!$A$3:$A$5000)=I$29)*(收支明细录入!$C$3:$C$5000=$A30)*收支明细录入!$D$3:$D$5000)</f>
        <v>0</v>
      </c>
      <c r="J30" s="10">
        <f>SUMPRODUCT((MONTH(收支明细录入!$A$3:$A$5000)=J$29)*(收支明细录入!$C$3:$C$5000=$A30)*收支明细录入!$D$3:$D$5000)</f>
        <v>0</v>
      </c>
      <c r="K30" s="10">
        <f>SUMPRODUCT((MONTH(收支明细录入!$A$3:$A$5000)=K$29)*(收支明细录入!$C$3:$C$5000=$A30)*收支明细录入!$D$3:$D$5000)</f>
        <v>0</v>
      </c>
      <c r="L30" s="10">
        <f>SUMPRODUCT((MONTH(收支明细录入!$A$3:$A$5000)=L$29)*(收支明细录入!$C$3:$C$5000=$A30)*收支明细录入!$D$3:$D$5000)</f>
        <v>0</v>
      </c>
      <c r="M30" s="10">
        <f>SUMPRODUCT((MONTH(收支明细录入!$A$3:$A$5000)=M$29)*(收支明细录入!$C$3:$C$5000=$A30)*收支明细录入!$D$3:$D$5000)</f>
        <v>0</v>
      </c>
      <c r="N30" s="10">
        <f>SUM(B30:M30)</f>
        <v>200</v>
      </c>
    </row>
    <row r="31" spans="1:14">
      <c r="A31" s="9" t="str">
        <f>IF(INDEX(基本信息设置!$A$3:$A$100,ROW(A2),0)="","",INDEX(基本信息设置!$A$3:$A$100,ROW(A2),0))</f>
        <v>住宿费</v>
      </c>
      <c r="B31" s="10">
        <f>SUMPRODUCT((MONTH(收支明细录入!$A$3:$A$5000)=B$29)*(收支明细录入!$C$3:$C$5000=$A31)*收支明细录入!$D$3:$D$5000)</f>
        <v>0</v>
      </c>
      <c r="C31" s="10">
        <f>SUMPRODUCT((MONTH(收支明细录入!$A$3:$A$5000)=C$29)*(收支明细录入!$C$3:$C$5000=$A31)*收支明细录入!$D$3:$D$5000)</f>
        <v>0</v>
      </c>
      <c r="D31" s="10">
        <f>SUMPRODUCT((MONTH(收支明细录入!$A$3:$A$5000)=D$29)*(收支明细录入!$C$3:$C$5000=$A31)*收支明细录入!$D$3:$D$5000)</f>
        <v>1000</v>
      </c>
      <c r="E31" s="10">
        <f>SUMPRODUCT((MONTH(收支明细录入!$A$3:$A$5000)=E$29)*(收支明细录入!$C$3:$C$5000=$A31)*收支明细录入!$D$3:$D$5000)</f>
        <v>0</v>
      </c>
      <c r="F31" s="10">
        <f>SUMPRODUCT((MONTH(收支明细录入!$A$3:$A$5000)=F$29)*(收支明细录入!$C$3:$C$5000=$A31)*收支明细录入!$D$3:$D$5000)</f>
        <v>0</v>
      </c>
      <c r="G31" s="10">
        <f>SUMPRODUCT((MONTH(收支明细录入!$A$3:$A$5000)=G$29)*(收支明细录入!$C$3:$C$5000=$A31)*收支明细录入!$D$3:$D$5000)</f>
        <v>0</v>
      </c>
      <c r="H31" s="10">
        <f>SUMPRODUCT((MONTH(收支明细录入!$A$3:$A$5000)=H$29)*(收支明细录入!$C$3:$C$5000=$A31)*收支明细录入!$D$3:$D$5000)</f>
        <v>0</v>
      </c>
      <c r="I31" s="10">
        <f>SUMPRODUCT((MONTH(收支明细录入!$A$3:$A$5000)=I$29)*(收支明细录入!$C$3:$C$5000=$A31)*收支明细录入!$D$3:$D$5000)</f>
        <v>0</v>
      </c>
      <c r="J31" s="10">
        <f>SUMPRODUCT((MONTH(收支明细录入!$A$3:$A$5000)=J$29)*(收支明细录入!$C$3:$C$5000=$A31)*收支明细录入!$D$3:$D$5000)</f>
        <v>0</v>
      </c>
      <c r="K31" s="10">
        <f>SUMPRODUCT((MONTH(收支明细录入!$A$3:$A$5000)=K$29)*(收支明细录入!$C$3:$C$5000=$A31)*收支明细录入!$D$3:$D$5000)</f>
        <v>0</v>
      </c>
      <c r="L31" s="10">
        <f>SUMPRODUCT((MONTH(收支明细录入!$A$3:$A$5000)=L$29)*(收支明细录入!$C$3:$C$5000=$A31)*收支明细录入!$D$3:$D$5000)</f>
        <v>0</v>
      </c>
      <c r="M31" s="10">
        <f>SUMPRODUCT((MONTH(收支明细录入!$A$3:$A$5000)=M$29)*(收支明细录入!$C$3:$C$5000=$A31)*收支明细录入!$D$3:$D$5000)</f>
        <v>0</v>
      </c>
      <c r="N31" s="10">
        <f t="shared" ref="N31:N46" si="6">SUM(B31:M31)</f>
        <v>1000</v>
      </c>
    </row>
    <row r="32" spans="1:14">
      <c r="A32" s="9" t="str">
        <f>IF(INDEX(基本信息设置!$A$3:$A$100,ROW(A3),0)="","",INDEX(基本信息设置!$A$3:$A$100,ROW(A3),0))</f>
        <v>伙食费</v>
      </c>
      <c r="B32" s="10">
        <f>SUMPRODUCT((MONTH(收支明细录入!$A$3:$A$5000)=B$29)*(收支明细录入!$C$3:$C$5000=$A32)*收支明细录入!$D$3:$D$5000)</f>
        <v>0</v>
      </c>
      <c r="C32" s="10">
        <f>SUMPRODUCT((MONTH(收支明细录入!$A$3:$A$5000)=C$29)*(收支明细录入!$C$3:$C$5000=$A32)*收支明细录入!$D$3:$D$5000)</f>
        <v>0</v>
      </c>
      <c r="D32" s="10">
        <f>SUMPRODUCT((MONTH(收支明细录入!$A$3:$A$5000)=D$29)*(收支明细录入!$C$3:$C$5000=$A32)*收支明细录入!$D$3:$D$5000)</f>
        <v>0</v>
      </c>
      <c r="E32" s="10">
        <f>SUMPRODUCT((MONTH(收支明细录入!$A$3:$A$5000)=E$29)*(收支明细录入!$C$3:$C$5000=$A32)*收支明细录入!$D$3:$D$5000)</f>
        <v>0</v>
      </c>
      <c r="F32" s="10">
        <f>SUMPRODUCT((MONTH(收支明细录入!$A$3:$A$5000)=F$29)*(收支明细录入!$C$3:$C$5000=$A32)*收支明细录入!$D$3:$D$5000)</f>
        <v>0</v>
      </c>
      <c r="G32" s="10">
        <f>SUMPRODUCT((MONTH(收支明细录入!$A$3:$A$5000)=G$29)*(收支明细录入!$C$3:$C$5000=$A32)*收支明细录入!$D$3:$D$5000)</f>
        <v>0</v>
      </c>
      <c r="H32" s="10">
        <f>SUMPRODUCT((MONTH(收支明细录入!$A$3:$A$5000)=H$29)*(收支明细录入!$C$3:$C$5000=$A32)*收支明细录入!$D$3:$D$5000)</f>
        <v>0</v>
      </c>
      <c r="I32" s="10">
        <f>SUMPRODUCT((MONTH(收支明细录入!$A$3:$A$5000)=I$29)*(收支明细录入!$C$3:$C$5000=$A32)*收支明细录入!$D$3:$D$5000)</f>
        <v>0</v>
      </c>
      <c r="J32" s="10">
        <f>SUMPRODUCT((MONTH(收支明细录入!$A$3:$A$5000)=J$29)*(收支明细录入!$C$3:$C$5000=$A32)*收支明细录入!$D$3:$D$5000)</f>
        <v>0</v>
      </c>
      <c r="K32" s="10">
        <f>SUMPRODUCT((MONTH(收支明细录入!$A$3:$A$5000)=K$29)*(收支明细录入!$C$3:$C$5000=$A32)*收支明细录入!$D$3:$D$5000)</f>
        <v>0</v>
      </c>
      <c r="L32" s="10">
        <f>SUMPRODUCT((MONTH(收支明细录入!$A$3:$A$5000)=L$29)*(收支明细录入!$C$3:$C$5000=$A32)*收支明细录入!$D$3:$D$5000)</f>
        <v>0</v>
      </c>
      <c r="M32" s="10">
        <f>SUMPRODUCT((MONTH(收支明细录入!$A$3:$A$5000)=M$29)*(收支明细录入!$C$3:$C$5000=$A32)*收支明细录入!$D$3:$D$5000)</f>
        <v>0</v>
      </c>
      <c r="N32" s="10">
        <f t="shared" si="6"/>
        <v>0</v>
      </c>
    </row>
    <row r="33" spans="1:14">
      <c r="A33" s="9" t="str">
        <f>IF(INDEX(基本信息设置!$A$3:$A$100,ROW(A4),0)="","",INDEX(基本信息设置!$A$3:$A$100,ROW(A4),0))</f>
        <v>衣服</v>
      </c>
      <c r="B33" s="10">
        <f>SUMPRODUCT((MONTH(收支明细录入!$A$3:$A$5000)=B$29)*(收支明细录入!$C$3:$C$5000=$A33)*收支明细录入!$D$3:$D$5000)</f>
        <v>0</v>
      </c>
      <c r="C33" s="10">
        <f>SUMPRODUCT((MONTH(收支明细录入!$A$3:$A$5000)=C$29)*(收支明细录入!$C$3:$C$5000=$A33)*收支明细录入!$D$3:$D$5000)</f>
        <v>0</v>
      </c>
      <c r="D33" s="10">
        <f>SUMPRODUCT((MONTH(收支明细录入!$A$3:$A$5000)=D$29)*(收支明细录入!$C$3:$C$5000=$A33)*收支明细录入!$D$3:$D$5000)</f>
        <v>0</v>
      </c>
      <c r="E33" s="10">
        <f>SUMPRODUCT((MONTH(收支明细录入!$A$3:$A$5000)=E$29)*(收支明细录入!$C$3:$C$5000=$A33)*收支明细录入!$D$3:$D$5000)</f>
        <v>0</v>
      </c>
      <c r="F33" s="10">
        <f>SUMPRODUCT((MONTH(收支明细录入!$A$3:$A$5000)=F$29)*(收支明细录入!$C$3:$C$5000=$A33)*收支明细录入!$D$3:$D$5000)</f>
        <v>0</v>
      </c>
      <c r="G33" s="10">
        <f>SUMPRODUCT((MONTH(收支明细录入!$A$3:$A$5000)=G$29)*(收支明细录入!$C$3:$C$5000=$A33)*收支明细录入!$D$3:$D$5000)</f>
        <v>0</v>
      </c>
      <c r="H33" s="10">
        <f>SUMPRODUCT((MONTH(收支明细录入!$A$3:$A$5000)=H$29)*(收支明细录入!$C$3:$C$5000=$A33)*收支明细录入!$D$3:$D$5000)</f>
        <v>0</v>
      </c>
      <c r="I33" s="10">
        <f>SUMPRODUCT((MONTH(收支明细录入!$A$3:$A$5000)=I$29)*(收支明细录入!$C$3:$C$5000=$A33)*收支明细录入!$D$3:$D$5000)</f>
        <v>0</v>
      </c>
      <c r="J33" s="10">
        <f>SUMPRODUCT((MONTH(收支明细录入!$A$3:$A$5000)=J$29)*(收支明细录入!$C$3:$C$5000=$A33)*收支明细录入!$D$3:$D$5000)</f>
        <v>0</v>
      </c>
      <c r="K33" s="10">
        <f>SUMPRODUCT((MONTH(收支明细录入!$A$3:$A$5000)=K$29)*(收支明细录入!$C$3:$C$5000=$A33)*收支明细录入!$D$3:$D$5000)</f>
        <v>0</v>
      </c>
      <c r="L33" s="10">
        <f>SUMPRODUCT((MONTH(收支明细录入!$A$3:$A$5000)=L$29)*(收支明细录入!$C$3:$C$5000=$A33)*收支明细录入!$D$3:$D$5000)</f>
        <v>0</v>
      </c>
      <c r="M33" s="10">
        <f>SUMPRODUCT((MONTH(收支明细录入!$A$3:$A$5000)=M$29)*(收支明细录入!$C$3:$C$5000=$A33)*收支明细录入!$D$3:$D$5000)</f>
        <v>0</v>
      </c>
      <c r="N33" s="10">
        <f t="shared" si="6"/>
        <v>0</v>
      </c>
    </row>
    <row r="34" spans="1:14">
      <c r="A34" s="9" t="str">
        <f>IF(INDEX(基本信息设置!$A$3:$A$100,ROW(A5),0)="","",INDEX(基本信息设置!$A$3:$A$100,ROW(A5),0))</f>
        <v/>
      </c>
      <c r="B34" s="10">
        <f>SUMPRODUCT((MONTH(收支明细录入!$A$3:$A$5000)=B$29)*(收支明细录入!$C$3:$C$5000=$A34)*收支明细录入!$D$3:$D$5000)</f>
        <v>0</v>
      </c>
      <c r="C34" s="10">
        <f>SUMPRODUCT((MONTH(收支明细录入!$A$3:$A$5000)=C$29)*(收支明细录入!$C$3:$C$5000=$A34)*收支明细录入!$D$3:$D$5000)</f>
        <v>0</v>
      </c>
      <c r="D34" s="10">
        <f>SUMPRODUCT((MONTH(收支明细录入!$A$3:$A$5000)=D$29)*(收支明细录入!$C$3:$C$5000=$A34)*收支明细录入!$D$3:$D$5000)</f>
        <v>0</v>
      </c>
      <c r="E34" s="10">
        <f>SUMPRODUCT((MONTH(收支明细录入!$A$3:$A$5000)=E$29)*(收支明细录入!$C$3:$C$5000=$A34)*收支明细录入!$D$3:$D$5000)</f>
        <v>0</v>
      </c>
      <c r="F34" s="10">
        <f>SUMPRODUCT((MONTH(收支明细录入!$A$3:$A$5000)=F$29)*(收支明细录入!$C$3:$C$5000=$A34)*收支明细录入!$D$3:$D$5000)</f>
        <v>0</v>
      </c>
      <c r="G34" s="10">
        <f>SUMPRODUCT((MONTH(收支明细录入!$A$3:$A$5000)=G$29)*(收支明细录入!$C$3:$C$5000=$A34)*收支明细录入!$D$3:$D$5000)</f>
        <v>0</v>
      </c>
      <c r="H34" s="10">
        <f>SUMPRODUCT((MONTH(收支明细录入!$A$3:$A$5000)=H$29)*(收支明细录入!$C$3:$C$5000=$A34)*收支明细录入!$D$3:$D$5000)</f>
        <v>0</v>
      </c>
      <c r="I34" s="10">
        <f>SUMPRODUCT((MONTH(收支明细录入!$A$3:$A$5000)=I$29)*(收支明细录入!$C$3:$C$5000=$A34)*收支明细录入!$D$3:$D$5000)</f>
        <v>0</v>
      </c>
      <c r="J34" s="10">
        <f>SUMPRODUCT((MONTH(收支明细录入!$A$3:$A$5000)=J$29)*(收支明细录入!$C$3:$C$5000=$A34)*收支明细录入!$D$3:$D$5000)</f>
        <v>0</v>
      </c>
      <c r="K34" s="10">
        <f>SUMPRODUCT((MONTH(收支明细录入!$A$3:$A$5000)=K$29)*(收支明细录入!$C$3:$C$5000=$A34)*收支明细录入!$D$3:$D$5000)</f>
        <v>0</v>
      </c>
      <c r="L34" s="10">
        <f>SUMPRODUCT((MONTH(收支明细录入!$A$3:$A$5000)=L$29)*(收支明细录入!$C$3:$C$5000=$A34)*收支明细录入!$D$3:$D$5000)</f>
        <v>0</v>
      </c>
      <c r="M34" s="10">
        <f>SUMPRODUCT((MONTH(收支明细录入!$A$3:$A$5000)=M$29)*(收支明细录入!$C$3:$C$5000=$A34)*收支明细录入!$D$3:$D$5000)</f>
        <v>0</v>
      </c>
      <c r="N34" s="10">
        <f t="shared" si="6"/>
        <v>0</v>
      </c>
    </row>
    <row r="35" spans="1:14">
      <c r="A35" s="9" t="str">
        <f>IF(INDEX(基本信息设置!$A$3:$A$100,ROW(A6),0)="","",INDEX(基本信息设置!$A$3:$A$100,ROW(A6),0))</f>
        <v/>
      </c>
      <c r="B35" s="10">
        <f>SUMPRODUCT((MONTH(收支明细录入!$A$3:$A$5000)=B$29)*(收支明细录入!$C$3:$C$5000=$A35)*收支明细录入!$D$3:$D$5000)</f>
        <v>0</v>
      </c>
      <c r="C35" s="10">
        <f>SUMPRODUCT((MONTH(收支明细录入!$A$3:$A$5000)=C$29)*(收支明细录入!$C$3:$C$5000=$A35)*收支明细录入!$D$3:$D$5000)</f>
        <v>0</v>
      </c>
      <c r="D35" s="10">
        <f>SUMPRODUCT((MONTH(收支明细录入!$A$3:$A$5000)=D$29)*(收支明细录入!$C$3:$C$5000=$A35)*收支明细录入!$D$3:$D$5000)</f>
        <v>0</v>
      </c>
      <c r="E35" s="10">
        <f>SUMPRODUCT((MONTH(收支明细录入!$A$3:$A$5000)=E$29)*(收支明细录入!$C$3:$C$5000=$A35)*收支明细录入!$D$3:$D$5000)</f>
        <v>0</v>
      </c>
      <c r="F35" s="10">
        <f>SUMPRODUCT((MONTH(收支明细录入!$A$3:$A$5000)=F$29)*(收支明细录入!$C$3:$C$5000=$A35)*收支明细录入!$D$3:$D$5000)</f>
        <v>0</v>
      </c>
      <c r="G35" s="10">
        <f>SUMPRODUCT((MONTH(收支明细录入!$A$3:$A$5000)=G$29)*(收支明细录入!$C$3:$C$5000=$A35)*收支明细录入!$D$3:$D$5000)</f>
        <v>0</v>
      </c>
      <c r="H35" s="10">
        <f>SUMPRODUCT((MONTH(收支明细录入!$A$3:$A$5000)=H$29)*(收支明细录入!$C$3:$C$5000=$A35)*收支明细录入!$D$3:$D$5000)</f>
        <v>0</v>
      </c>
      <c r="I35" s="10">
        <f>SUMPRODUCT((MONTH(收支明细录入!$A$3:$A$5000)=I$29)*(收支明细录入!$C$3:$C$5000=$A35)*收支明细录入!$D$3:$D$5000)</f>
        <v>0</v>
      </c>
      <c r="J35" s="10">
        <f>SUMPRODUCT((MONTH(收支明细录入!$A$3:$A$5000)=J$29)*(收支明细录入!$C$3:$C$5000=$A35)*收支明细录入!$D$3:$D$5000)</f>
        <v>0</v>
      </c>
      <c r="K35" s="10">
        <f>SUMPRODUCT((MONTH(收支明细录入!$A$3:$A$5000)=K$29)*(收支明细录入!$C$3:$C$5000=$A35)*收支明细录入!$D$3:$D$5000)</f>
        <v>0</v>
      </c>
      <c r="L35" s="10">
        <f>SUMPRODUCT((MONTH(收支明细录入!$A$3:$A$5000)=L$29)*(收支明细录入!$C$3:$C$5000=$A35)*收支明细录入!$D$3:$D$5000)</f>
        <v>0</v>
      </c>
      <c r="M35" s="10">
        <f>SUMPRODUCT((MONTH(收支明细录入!$A$3:$A$5000)=M$29)*(收支明细录入!$C$3:$C$5000=$A35)*收支明细录入!$D$3:$D$5000)</f>
        <v>0</v>
      </c>
      <c r="N35" s="10">
        <f t="shared" si="6"/>
        <v>0</v>
      </c>
    </row>
    <row r="36" spans="1:14">
      <c r="A36" s="9" t="str">
        <f>IF(INDEX(基本信息设置!$A$3:$A$100,ROW(A7),0)="","",INDEX(基本信息设置!$A$3:$A$100,ROW(A7),0))</f>
        <v/>
      </c>
      <c r="B36" s="10">
        <f>SUMPRODUCT((MONTH(收支明细录入!$A$3:$A$5000)=B$29)*(收支明细录入!$C$3:$C$5000=$A36)*收支明细录入!$D$3:$D$5000)</f>
        <v>0</v>
      </c>
      <c r="C36" s="10">
        <f>SUMPRODUCT((MONTH(收支明细录入!$A$3:$A$5000)=C$29)*(收支明细录入!$C$3:$C$5000=$A36)*收支明细录入!$D$3:$D$5000)</f>
        <v>0</v>
      </c>
      <c r="D36" s="10">
        <f>SUMPRODUCT((MONTH(收支明细录入!$A$3:$A$5000)=D$29)*(收支明细录入!$C$3:$C$5000=$A36)*收支明细录入!$D$3:$D$5000)</f>
        <v>0</v>
      </c>
      <c r="E36" s="10">
        <f>SUMPRODUCT((MONTH(收支明细录入!$A$3:$A$5000)=E$29)*(收支明细录入!$C$3:$C$5000=$A36)*收支明细录入!$D$3:$D$5000)</f>
        <v>0</v>
      </c>
      <c r="F36" s="10">
        <f>SUMPRODUCT((MONTH(收支明细录入!$A$3:$A$5000)=F$29)*(收支明细录入!$C$3:$C$5000=$A36)*收支明细录入!$D$3:$D$5000)</f>
        <v>0</v>
      </c>
      <c r="G36" s="10">
        <f>SUMPRODUCT((MONTH(收支明细录入!$A$3:$A$5000)=G$29)*(收支明细录入!$C$3:$C$5000=$A36)*收支明细录入!$D$3:$D$5000)</f>
        <v>0</v>
      </c>
      <c r="H36" s="10">
        <f>SUMPRODUCT((MONTH(收支明细录入!$A$3:$A$5000)=H$29)*(收支明细录入!$C$3:$C$5000=$A36)*收支明细录入!$D$3:$D$5000)</f>
        <v>0</v>
      </c>
      <c r="I36" s="10">
        <f>SUMPRODUCT((MONTH(收支明细录入!$A$3:$A$5000)=I$29)*(收支明细录入!$C$3:$C$5000=$A36)*收支明细录入!$D$3:$D$5000)</f>
        <v>0</v>
      </c>
      <c r="J36" s="10">
        <f>SUMPRODUCT((MONTH(收支明细录入!$A$3:$A$5000)=J$29)*(收支明细录入!$C$3:$C$5000=$A36)*收支明细录入!$D$3:$D$5000)</f>
        <v>0</v>
      </c>
      <c r="K36" s="10">
        <f>SUMPRODUCT((MONTH(收支明细录入!$A$3:$A$5000)=K$29)*(收支明细录入!$C$3:$C$5000=$A36)*收支明细录入!$D$3:$D$5000)</f>
        <v>0</v>
      </c>
      <c r="L36" s="10">
        <f>SUMPRODUCT((MONTH(收支明细录入!$A$3:$A$5000)=L$29)*(收支明细录入!$C$3:$C$5000=$A36)*收支明细录入!$D$3:$D$5000)</f>
        <v>0</v>
      </c>
      <c r="M36" s="10">
        <f>SUMPRODUCT((MONTH(收支明细录入!$A$3:$A$5000)=M$29)*(收支明细录入!$C$3:$C$5000=$A36)*收支明细录入!$D$3:$D$5000)</f>
        <v>0</v>
      </c>
      <c r="N36" s="10">
        <f t="shared" si="6"/>
        <v>0</v>
      </c>
    </row>
    <row r="37" spans="1:14">
      <c r="A37" s="9" t="str">
        <f>IF(INDEX(基本信息设置!$A$3:$A$100,ROW(A8),0)="","",INDEX(基本信息设置!$A$3:$A$100,ROW(A8),0))</f>
        <v/>
      </c>
      <c r="B37" s="10">
        <f>SUMPRODUCT((MONTH(收支明细录入!$A$3:$A$5000)=B$29)*(收支明细录入!$C$3:$C$5000=$A37)*收支明细录入!$D$3:$D$5000)</f>
        <v>0</v>
      </c>
      <c r="C37" s="10">
        <f>SUMPRODUCT((MONTH(收支明细录入!$A$3:$A$5000)=C$29)*(收支明细录入!$C$3:$C$5000=$A37)*收支明细录入!$D$3:$D$5000)</f>
        <v>0</v>
      </c>
      <c r="D37" s="10">
        <f>SUMPRODUCT((MONTH(收支明细录入!$A$3:$A$5000)=D$29)*(收支明细录入!$C$3:$C$5000=$A37)*收支明细录入!$D$3:$D$5000)</f>
        <v>0</v>
      </c>
      <c r="E37" s="10">
        <f>SUMPRODUCT((MONTH(收支明细录入!$A$3:$A$5000)=E$29)*(收支明细录入!$C$3:$C$5000=$A37)*收支明细录入!$D$3:$D$5000)</f>
        <v>0</v>
      </c>
      <c r="F37" s="10">
        <f>SUMPRODUCT((MONTH(收支明细录入!$A$3:$A$5000)=F$29)*(收支明细录入!$C$3:$C$5000=$A37)*收支明细录入!$D$3:$D$5000)</f>
        <v>0</v>
      </c>
      <c r="G37" s="10">
        <f>SUMPRODUCT((MONTH(收支明细录入!$A$3:$A$5000)=G$29)*(收支明细录入!$C$3:$C$5000=$A37)*收支明细录入!$D$3:$D$5000)</f>
        <v>0</v>
      </c>
      <c r="H37" s="10">
        <f>SUMPRODUCT((MONTH(收支明细录入!$A$3:$A$5000)=H$29)*(收支明细录入!$C$3:$C$5000=$A37)*收支明细录入!$D$3:$D$5000)</f>
        <v>0</v>
      </c>
      <c r="I37" s="10">
        <f>SUMPRODUCT((MONTH(收支明细录入!$A$3:$A$5000)=I$29)*(收支明细录入!$C$3:$C$5000=$A37)*收支明细录入!$D$3:$D$5000)</f>
        <v>0</v>
      </c>
      <c r="J37" s="10">
        <f>SUMPRODUCT((MONTH(收支明细录入!$A$3:$A$5000)=J$29)*(收支明细录入!$C$3:$C$5000=$A37)*收支明细录入!$D$3:$D$5000)</f>
        <v>0</v>
      </c>
      <c r="K37" s="10">
        <f>SUMPRODUCT((MONTH(收支明细录入!$A$3:$A$5000)=K$29)*(收支明细录入!$C$3:$C$5000=$A37)*收支明细录入!$D$3:$D$5000)</f>
        <v>0</v>
      </c>
      <c r="L37" s="10">
        <f>SUMPRODUCT((MONTH(收支明细录入!$A$3:$A$5000)=L$29)*(收支明细录入!$C$3:$C$5000=$A37)*收支明细录入!$D$3:$D$5000)</f>
        <v>0</v>
      </c>
      <c r="M37" s="10">
        <f>SUMPRODUCT((MONTH(收支明细录入!$A$3:$A$5000)=M$29)*(收支明细录入!$C$3:$C$5000=$A37)*收支明细录入!$D$3:$D$5000)</f>
        <v>0</v>
      </c>
      <c r="N37" s="10">
        <f t="shared" si="6"/>
        <v>0</v>
      </c>
    </row>
    <row r="38" spans="1:14">
      <c r="A38" s="9" t="str">
        <f>IF(INDEX(基本信息设置!$A$3:$A$100,ROW(A9),0)="","",INDEX(基本信息设置!$A$3:$A$100,ROW(A9),0))</f>
        <v/>
      </c>
      <c r="B38" s="10">
        <f>SUMPRODUCT((MONTH(收支明细录入!$A$3:$A$5000)=B$29)*(收支明细录入!$C$3:$C$5000=$A38)*收支明细录入!$D$3:$D$5000)</f>
        <v>0</v>
      </c>
      <c r="C38" s="10">
        <f>SUMPRODUCT((MONTH(收支明细录入!$A$3:$A$5000)=C$29)*(收支明细录入!$C$3:$C$5000=$A38)*收支明细录入!$D$3:$D$5000)</f>
        <v>0</v>
      </c>
      <c r="D38" s="10">
        <f>SUMPRODUCT((MONTH(收支明细录入!$A$3:$A$5000)=D$29)*(收支明细录入!$C$3:$C$5000=$A38)*收支明细录入!$D$3:$D$5000)</f>
        <v>0</v>
      </c>
      <c r="E38" s="10">
        <f>SUMPRODUCT((MONTH(收支明细录入!$A$3:$A$5000)=E$29)*(收支明细录入!$C$3:$C$5000=$A38)*收支明细录入!$D$3:$D$5000)</f>
        <v>0</v>
      </c>
      <c r="F38" s="10">
        <f>SUMPRODUCT((MONTH(收支明细录入!$A$3:$A$5000)=F$29)*(收支明细录入!$C$3:$C$5000=$A38)*收支明细录入!$D$3:$D$5000)</f>
        <v>0</v>
      </c>
      <c r="G38" s="10">
        <f>SUMPRODUCT((MONTH(收支明细录入!$A$3:$A$5000)=G$29)*(收支明细录入!$C$3:$C$5000=$A38)*收支明细录入!$D$3:$D$5000)</f>
        <v>0</v>
      </c>
      <c r="H38" s="10">
        <f>SUMPRODUCT((MONTH(收支明细录入!$A$3:$A$5000)=H$29)*(收支明细录入!$C$3:$C$5000=$A38)*收支明细录入!$D$3:$D$5000)</f>
        <v>0</v>
      </c>
      <c r="I38" s="10">
        <f>SUMPRODUCT((MONTH(收支明细录入!$A$3:$A$5000)=I$29)*(收支明细录入!$C$3:$C$5000=$A38)*收支明细录入!$D$3:$D$5000)</f>
        <v>0</v>
      </c>
      <c r="J38" s="10">
        <f>SUMPRODUCT((MONTH(收支明细录入!$A$3:$A$5000)=J$29)*(收支明细录入!$C$3:$C$5000=$A38)*收支明细录入!$D$3:$D$5000)</f>
        <v>0</v>
      </c>
      <c r="K38" s="10">
        <f>SUMPRODUCT((MONTH(收支明细录入!$A$3:$A$5000)=K$29)*(收支明细录入!$C$3:$C$5000=$A38)*收支明细录入!$D$3:$D$5000)</f>
        <v>0</v>
      </c>
      <c r="L38" s="10">
        <f>SUMPRODUCT((MONTH(收支明细录入!$A$3:$A$5000)=L$29)*(收支明细录入!$C$3:$C$5000=$A38)*收支明细录入!$D$3:$D$5000)</f>
        <v>0</v>
      </c>
      <c r="M38" s="10">
        <f>SUMPRODUCT((MONTH(收支明细录入!$A$3:$A$5000)=M$29)*(收支明细录入!$C$3:$C$5000=$A38)*收支明细录入!$D$3:$D$5000)</f>
        <v>0</v>
      </c>
      <c r="N38" s="10">
        <f t="shared" si="6"/>
        <v>0</v>
      </c>
    </row>
    <row r="39" spans="1:14">
      <c r="A39" s="9" t="str">
        <f>IF(INDEX(基本信息设置!$A$3:$A$100,ROW(A10),0)="","",INDEX(基本信息设置!$A$3:$A$100,ROW(A10),0))</f>
        <v/>
      </c>
      <c r="B39" s="10">
        <f>SUMPRODUCT((MONTH(收支明细录入!$A$3:$A$5000)=B$29)*(收支明细录入!$C$3:$C$5000=$A39)*收支明细录入!$D$3:$D$5000)</f>
        <v>0</v>
      </c>
      <c r="C39" s="10">
        <f>SUMPRODUCT((MONTH(收支明细录入!$A$3:$A$5000)=C$29)*(收支明细录入!$C$3:$C$5000=$A39)*收支明细录入!$D$3:$D$5000)</f>
        <v>0</v>
      </c>
      <c r="D39" s="10">
        <f>SUMPRODUCT((MONTH(收支明细录入!$A$3:$A$5000)=D$29)*(收支明细录入!$C$3:$C$5000=$A39)*收支明细录入!$D$3:$D$5000)</f>
        <v>0</v>
      </c>
      <c r="E39" s="10">
        <f>SUMPRODUCT((MONTH(收支明细录入!$A$3:$A$5000)=E$29)*(收支明细录入!$C$3:$C$5000=$A39)*收支明细录入!$D$3:$D$5000)</f>
        <v>0</v>
      </c>
      <c r="F39" s="10">
        <f>SUMPRODUCT((MONTH(收支明细录入!$A$3:$A$5000)=F$29)*(收支明细录入!$C$3:$C$5000=$A39)*收支明细录入!$D$3:$D$5000)</f>
        <v>0</v>
      </c>
      <c r="G39" s="10">
        <f>SUMPRODUCT((MONTH(收支明细录入!$A$3:$A$5000)=G$29)*(收支明细录入!$C$3:$C$5000=$A39)*收支明细录入!$D$3:$D$5000)</f>
        <v>0</v>
      </c>
      <c r="H39" s="10">
        <f>SUMPRODUCT((MONTH(收支明细录入!$A$3:$A$5000)=H$29)*(收支明细录入!$C$3:$C$5000=$A39)*收支明细录入!$D$3:$D$5000)</f>
        <v>0</v>
      </c>
      <c r="I39" s="10">
        <f>SUMPRODUCT((MONTH(收支明细录入!$A$3:$A$5000)=I$29)*(收支明细录入!$C$3:$C$5000=$A39)*收支明细录入!$D$3:$D$5000)</f>
        <v>0</v>
      </c>
      <c r="J39" s="10">
        <f>SUMPRODUCT((MONTH(收支明细录入!$A$3:$A$5000)=J$29)*(收支明细录入!$C$3:$C$5000=$A39)*收支明细录入!$D$3:$D$5000)</f>
        <v>0</v>
      </c>
      <c r="K39" s="10">
        <f>SUMPRODUCT((MONTH(收支明细录入!$A$3:$A$5000)=K$29)*(收支明细录入!$C$3:$C$5000=$A39)*收支明细录入!$D$3:$D$5000)</f>
        <v>0</v>
      </c>
      <c r="L39" s="10">
        <f>SUMPRODUCT((MONTH(收支明细录入!$A$3:$A$5000)=L$29)*(收支明细录入!$C$3:$C$5000=$A39)*收支明细录入!$D$3:$D$5000)</f>
        <v>0</v>
      </c>
      <c r="M39" s="10">
        <f>SUMPRODUCT((MONTH(收支明细录入!$A$3:$A$5000)=M$29)*(收支明细录入!$C$3:$C$5000=$A39)*收支明细录入!$D$3:$D$5000)</f>
        <v>0</v>
      </c>
      <c r="N39" s="10">
        <f t="shared" si="6"/>
        <v>0</v>
      </c>
    </row>
    <row r="40" spans="1:14">
      <c r="A40" s="9" t="str">
        <f>IF(INDEX(基本信息设置!$A$3:$A$100,ROW(A11),0)="","",INDEX(基本信息设置!$A$3:$A$100,ROW(A11),0))</f>
        <v/>
      </c>
      <c r="B40" s="10">
        <f>SUMPRODUCT((MONTH(收支明细录入!$A$3:$A$5000)=B$29)*(收支明细录入!$C$3:$C$5000=$A40)*收支明细录入!$D$3:$D$5000)</f>
        <v>0</v>
      </c>
      <c r="C40" s="10">
        <f>SUMPRODUCT((MONTH(收支明细录入!$A$3:$A$5000)=C$29)*(收支明细录入!$C$3:$C$5000=$A40)*收支明细录入!$D$3:$D$5000)</f>
        <v>0</v>
      </c>
      <c r="D40" s="10">
        <f>SUMPRODUCT((MONTH(收支明细录入!$A$3:$A$5000)=D$29)*(收支明细录入!$C$3:$C$5000=$A40)*收支明细录入!$D$3:$D$5000)</f>
        <v>0</v>
      </c>
      <c r="E40" s="10">
        <f>SUMPRODUCT((MONTH(收支明细录入!$A$3:$A$5000)=E$29)*(收支明细录入!$C$3:$C$5000=$A40)*收支明细录入!$D$3:$D$5000)</f>
        <v>0</v>
      </c>
      <c r="F40" s="10">
        <f>SUMPRODUCT((MONTH(收支明细录入!$A$3:$A$5000)=F$29)*(收支明细录入!$C$3:$C$5000=$A40)*收支明细录入!$D$3:$D$5000)</f>
        <v>0</v>
      </c>
      <c r="G40" s="10">
        <f>SUMPRODUCT((MONTH(收支明细录入!$A$3:$A$5000)=G$29)*(收支明细录入!$C$3:$C$5000=$A40)*收支明细录入!$D$3:$D$5000)</f>
        <v>0</v>
      </c>
      <c r="H40" s="10">
        <f>SUMPRODUCT((MONTH(收支明细录入!$A$3:$A$5000)=H$29)*(收支明细录入!$C$3:$C$5000=$A40)*收支明细录入!$D$3:$D$5000)</f>
        <v>0</v>
      </c>
      <c r="I40" s="10">
        <f>SUMPRODUCT((MONTH(收支明细录入!$A$3:$A$5000)=I$29)*(收支明细录入!$C$3:$C$5000=$A40)*收支明细录入!$D$3:$D$5000)</f>
        <v>0</v>
      </c>
      <c r="J40" s="10">
        <f>SUMPRODUCT((MONTH(收支明细录入!$A$3:$A$5000)=J$29)*(收支明细录入!$C$3:$C$5000=$A40)*收支明细录入!$D$3:$D$5000)</f>
        <v>0</v>
      </c>
      <c r="K40" s="10">
        <f>SUMPRODUCT((MONTH(收支明细录入!$A$3:$A$5000)=K$29)*(收支明细录入!$C$3:$C$5000=$A40)*收支明细录入!$D$3:$D$5000)</f>
        <v>0</v>
      </c>
      <c r="L40" s="10">
        <f>SUMPRODUCT((MONTH(收支明细录入!$A$3:$A$5000)=L$29)*(收支明细录入!$C$3:$C$5000=$A40)*收支明细录入!$D$3:$D$5000)</f>
        <v>0</v>
      </c>
      <c r="M40" s="10">
        <f>SUMPRODUCT((MONTH(收支明细录入!$A$3:$A$5000)=M$29)*(收支明细录入!$C$3:$C$5000=$A40)*收支明细录入!$D$3:$D$5000)</f>
        <v>0</v>
      </c>
      <c r="N40" s="10">
        <f t="shared" si="6"/>
        <v>0</v>
      </c>
    </row>
    <row r="41" spans="1:14">
      <c r="A41" s="9" t="str">
        <f>IF(INDEX(基本信息设置!$A$3:$A$100,ROW(A12),0)="","",INDEX(基本信息设置!$A$3:$A$100,ROW(A12),0))</f>
        <v/>
      </c>
      <c r="B41" s="10">
        <f>SUMPRODUCT((MONTH(收支明细录入!$A$3:$A$5000)=B$29)*(收支明细录入!$C$3:$C$5000=$A41)*收支明细录入!$D$3:$D$5000)</f>
        <v>0</v>
      </c>
      <c r="C41" s="10">
        <f>SUMPRODUCT((MONTH(收支明细录入!$A$3:$A$5000)=C$29)*(收支明细录入!$C$3:$C$5000=$A41)*收支明细录入!$D$3:$D$5000)</f>
        <v>0</v>
      </c>
      <c r="D41" s="10">
        <f>SUMPRODUCT((MONTH(收支明细录入!$A$3:$A$5000)=D$29)*(收支明细录入!$C$3:$C$5000=$A41)*收支明细录入!$D$3:$D$5000)</f>
        <v>0</v>
      </c>
      <c r="E41" s="10">
        <f>SUMPRODUCT((MONTH(收支明细录入!$A$3:$A$5000)=E$29)*(收支明细录入!$C$3:$C$5000=$A41)*收支明细录入!$D$3:$D$5000)</f>
        <v>0</v>
      </c>
      <c r="F41" s="10">
        <f>SUMPRODUCT((MONTH(收支明细录入!$A$3:$A$5000)=F$29)*(收支明细录入!$C$3:$C$5000=$A41)*收支明细录入!$D$3:$D$5000)</f>
        <v>0</v>
      </c>
      <c r="G41" s="10">
        <f>SUMPRODUCT((MONTH(收支明细录入!$A$3:$A$5000)=G$29)*(收支明细录入!$C$3:$C$5000=$A41)*收支明细录入!$D$3:$D$5000)</f>
        <v>0</v>
      </c>
      <c r="H41" s="10">
        <f>SUMPRODUCT((MONTH(收支明细录入!$A$3:$A$5000)=H$29)*(收支明细录入!$C$3:$C$5000=$A41)*收支明细录入!$D$3:$D$5000)</f>
        <v>0</v>
      </c>
      <c r="I41" s="10">
        <f>SUMPRODUCT((MONTH(收支明细录入!$A$3:$A$5000)=I$29)*(收支明细录入!$C$3:$C$5000=$A41)*收支明细录入!$D$3:$D$5000)</f>
        <v>0</v>
      </c>
      <c r="J41" s="10">
        <f>SUMPRODUCT((MONTH(收支明细录入!$A$3:$A$5000)=J$29)*(收支明细录入!$C$3:$C$5000=$A41)*收支明细录入!$D$3:$D$5000)</f>
        <v>0</v>
      </c>
      <c r="K41" s="10">
        <f>SUMPRODUCT((MONTH(收支明细录入!$A$3:$A$5000)=K$29)*(收支明细录入!$C$3:$C$5000=$A41)*收支明细录入!$D$3:$D$5000)</f>
        <v>0</v>
      </c>
      <c r="L41" s="10">
        <f>SUMPRODUCT((MONTH(收支明细录入!$A$3:$A$5000)=L$29)*(收支明细录入!$C$3:$C$5000=$A41)*收支明细录入!$D$3:$D$5000)</f>
        <v>0</v>
      </c>
      <c r="M41" s="10">
        <f>SUMPRODUCT((MONTH(收支明细录入!$A$3:$A$5000)=M$29)*(收支明细录入!$C$3:$C$5000=$A41)*收支明细录入!$D$3:$D$5000)</f>
        <v>0</v>
      </c>
      <c r="N41" s="10">
        <f t="shared" si="6"/>
        <v>0</v>
      </c>
    </row>
    <row r="42" spans="1:14">
      <c r="A42" s="9" t="str">
        <f>IF(INDEX(基本信息设置!$A$3:$A$100,ROW(A13),0)="","",INDEX(基本信息设置!$A$3:$A$100,ROW(A13),0))</f>
        <v/>
      </c>
      <c r="B42" s="10">
        <f>SUMPRODUCT((MONTH(收支明细录入!$A$3:$A$5000)=B$29)*(收支明细录入!$C$3:$C$5000=$A42)*收支明细录入!$D$3:$D$5000)</f>
        <v>0</v>
      </c>
      <c r="C42" s="10">
        <f>SUMPRODUCT((MONTH(收支明细录入!$A$3:$A$5000)=C$29)*(收支明细录入!$C$3:$C$5000=$A42)*收支明细录入!$D$3:$D$5000)</f>
        <v>0</v>
      </c>
      <c r="D42" s="10">
        <f>SUMPRODUCT((MONTH(收支明细录入!$A$3:$A$5000)=D$29)*(收支明细录入!$C$3:$C$5000=$A42)*收支明细录入!$D$3:$D$5000)</f>
        <v>0</v>
      </c>
      <c r="E42" s="10">
        <f>SUMPRODUCT((MONTH(收支明细录入!$A$3:$A$5000)=E$29)*(收支明细录入!$C$3:$C$5000=$A42)*收支明细录入!$D$3:$D$5000)</f>
        <v>0</v>
      </c>
      <c r="F42" s="10">
        <f>SUMPRODUCT((MONTH(收支明细录入!$A$3:$A$5000)=F$29)*(收支明细录入!$C$3:$C$5000=$A42)*收支明细录入!$D$3:$D$5000)</f>
        <v>0</v>
      </c>
      <c r="G42" s="10">
        <f>SUMPRODUCT((MONTH(收支明细录入!$A$3:$A$5000)=G$29)*(收支明细录入!$C$3:$C$5000=$A42)*收支明细录入!$D$3:$D$5000)</f>
        <v>0</v>
      </c>
      <c r="H42" s="10">
        <f>SUMPRODUCT((MONTH(收支明细录入!$A$3:$A$5000)=H$29)*(收支明细录入!$C$3:$C$5000=$A42)*收支明细录入!$D$3:$D$5000)</f>
        <v>0</v>
      </c>
      <c r="I42" s="10">
        <f>SUMPRODUCT((MONTH(收支明细录入!$A$3:$A$5000)=I$29)*(收支明细录入!$C$3:$C$5000=$A42)*收支明细录入!$D$3:$D$5000)</f>
        <v>0</v>
      </c>
      <c r="J42" s="10">
        <f>SUMPRODUCT((MONTH(收支明细录入!$A$3:$A$5000)=J$29)*(收支明细录入!$C$3:$C$5000=$A42)*收支明细录入!$D$3:$D$5000)</f>
        <v>0</v>
      </c>
      <c r="K42" s="10">
        <f>SUMPRODUCT((MONTH(收支明细录入!$A$3:$A$5000)=K$29)*(收支明细录入!$C$3:$C$5000=$A42)*收支明细录入!$D$3:$D$5000)</f>
        <v>0</v>
      </c>
      <c r="L42" s="10">
        <f>SUMPRODUCT((MONTH(收支明细录入!$A$3:$A$5000)=L$29)*(收支明细录入!$C$3:$C$5000=$A42)*收支明细录入!$D$3:$D$5000)</f>
        <v>0</v>
      </c>
      <c r="M42" s="10">
        <f>SUMPRODUCT((MONTH(收支明细录入!$A$3:$A$5000)=M$29)*(收支明细录入!$C$3:$C$5000=$A42)*收支明细录入!$D$3:$D$5000)</f>
        <v>0</v>
      </c>
      <c r="N42" s="10">
        <f t="shared" si="6"/>
        <v>0</v>
      </c>
    </row>
    <row r="43" spans="1:14">
      <c r="A43" s="9" t="str">
        <f>IF(INDEX(基本信息设置!$A$3:$A$100,ROW(A14),0)="","",INDEX(基本信息设置!$A$3:$A$100,ROW(A14),0))</f>
        <v/>
      </c>
      <c r="B43" s="10">
        <f>SUMPRODUCT((MONTH(收支明细录入!$A$3:$A$5000)=B$29)*(收支明细录入!$C$3:$C$5000=$A43)*收支明细录入!$D$3:$D$5000)</f>
        <v>0</v>
      </c>
      <c r="C43" s="10">
        <f>SUMPRODUCT((MONTH(收支明细录入!$A$3:$A$5000)=C$29)*(收支明细录入!$C$3:$C$5000=$A43)*收支明细录入!$D$3:$D$5000)</f>
        <v>0</v>
      </c>
      <c r="D43" s="10">
        <f>SUMPRODUCT((MONTH(收支明细录入!$A$3:$A$5000)=D$29)*(收支明细录入!$C$3:$C$5000=$A43)*收支明细录入!$D$3:$D$5000)</f>
        <v>0</v>
      </c>
      <c r="E43" s="10">
        <f>SUMPRODUCT((MONTH(收支明细录入!$A$3:$A$5000)=E$29)*(收支明细录入!$C$3:$C$5000=$A43)*收支明细录入!$D$3:$D$5000)</f>
        <v>0</v>
      </c>
      <c r="F43" s="10">
        <f>SUMPRODUCT((MONTH(收支明细录入!$A$3:$A$5000)=F$29)*(收支明细录入!$C$3:$C$5000=$A43)*收支明细录入!$D$3:$D$5000)</f>
        <v>0</v>
      </c>
      <c r="G43" s="10">
        <f>SUMPRODUCT((MONTH(收支明细录入!$A$3:$A$5000)=G$29)*(收支明细录入!$C$3:$C$5000=$A43)*收支明细录入!$D$3:$D$5000)</f>
        <v>0</v>
      </c>
      <c r="H43" s="10">
        <f>SUMPRODUCT((MONTH(收支明细录入!$A$3:$A$5000)=H$29)*(收支明细录入!$C$3:$C$5000=$A43)*收支明细录入!$D$3:$D$5000)</f>
        <v>0</v>
      </c>
      <c r="I43" s="10">
        <f>SUMPRODUCT((MONTH(收支明细录入!$A$3:$A$5000)=I$29)*(收支明细录入!$C$3:$C$5000=$A43)*收支明细录入!$D$3:$D$5000)</f>
        <v>0</v>
      </c>
      <c r="J43" s="10">
        <f>SUMPRODUCT((MONTH(收支明细录入!$A$3:$A$5000)=J$29)*(收支明细录入!$C$3:$C$5000=$A43)*收支明细录入!$D$3:$D$5000)</f>
        <v>0</v>
      </c>
      <c r="K43" s="10">
        <f>SUMPRODUCT((MONTH(收支明细录入!$A$3:$A$5000)=K$29)*(收支明细录入!$C$3:$C$5000=$A43)*收支明细录入!$D$3:$D$5000)</f>
        <v>0</v>
      </c>
      <c r="L43" s="10">
        <f>SUMPRODUCT((MONTH(收支明细录入!$A$3:$A$5000)=L$29)*(收支明细录入!$C$3:$C$5000=$A43)*收支明细录入!$D$3:$D$5000)</f>
        <v>0</v>
      </c>
      <c r="M43" s="10">
        <f>SUMPRODUCT((MONTH(收支明细录入!$A$3:$A$5000)=M$29)*(收支明细录入!$C$3:$C$5000=$A43)*收支明细录入!$D$3:$D$5000)</f>
        <v>0</v>
      </c>
      <c r="N43" s="10">
        <f t="shared" si="6"/>
        <v>0</v>
      </c>
    </row>
    <row r="44" spans="1:14">
      <c r="A44" s="9" t="str">
        <f>IF(INDEX(基本信息设置!$A$3:$A$100,ROW(A15),0)="","",INDEX(基本信息设置!$A$3:$A$100,ROW(A15),0))</f>
        <v/>
      </c>
      <c r="B44" s="10">
        <f>SUMPRODUCT((MONTH(收支明细录入!$A$3:$A$5000)=B$29)*(收支明细录入!$C$3:$C$5000=$A44)*收支明细录入!$D$3:$D$5000)</f>
        <v>0</v>
      </c>
      <c r="C44" s="10">
        <f>SUMPRODUCT((MONTH(收支明细录入!$A$3:$A$5000)=C$29)*(收支明细录入!$C$3:$C$5000=$A44)*收支明细录入!$D$3:$D$5000)</f>
        <v>0</v>
      </c>
      <c r="D44" s="10">
        <f>SUMPRODUCT((MONTH(收支明细录入!$A$3:$A$5000)=D$29)*(收支明细录入!$C$3:$C$5000=$A44)*收支明细录入!$D$3:$D$5000)</f>
        <v>0</v>
      </c>
      <c r="E44" s="10">
        <f>SUMPRODUCT((MONTH(收支明细录入!$A$3:$A$5000)=E$29)*(收支明细录入!$C$3:$C$5000=$A44)*收支明细录入!$D$3:$D$5000)</f>
        <v>0</v>
      </c>
      <c r="F44" s="10">
        <f>SUMPRODUCT((MONTH(收支明细录入!$A$3:$A$5000)=F$29)*(收支明细录入!$C$3:$C$5000=$A44)*收支明细录入!$D$3:$D$5000)</f>
        <v>0</v>
      </c>
      <c r="G44" s="10">
        <f>SUMPRODUCT((MONTH(收支明细录入!$A$3:$A$5000)=G$29)*(收支明细录入!$C$3:$C$5000=$A44)*收支明细录入!$D$3:$D$5000)</f>
        <v>0</v>
      </c>
      <c r="H44" s="10">
        <f>SUMPRODUCT((MONTH(收支明细录入!$A$3:$A$5000)=H$29)*(收支明细录入!$C$3:$C$5000=$A44)*收支明细录入!$D$3:$D$5000)</f>
        <v>0</v>
      </c>
      <c r="I44" s="10">
        <f>SUMPRODUCT((MONTH(收支明细录入!$A$3:$A$5000)=I$29)*(收支明细录入!$C$3:$C$5000=$A44)*收支明细录入!$D$3:$D$5000)</f>
        <v>0</v>
      </c>
      <c r="J44" s="10">
        <f>SUMPRODUCT((MONTH(收支明细录入!$A$3:$A$5000)=J$29)*(收支明细录入!$C$3:$C$5000=$A44)*收支明细录入!$D$3:$D$5000)</f>
        <v>0</v>
      </c>
      <c r="K44" s="10">
        <f>SUMPRODUCT((MONTH(收支明细录入!$A$3:$A$5000)=K$29)*(收支明细录入!$C$3:$C$5000=$A44)*收支明细录入!$D$3:$D$5000)</f>
        <v>0</v>
      </c>
      <c r="L44" s="10">
        <f>SUMPRODUCT((MONTH(收支明细录入!$A$3:$A$5000)=L$29)*(收支明细录入!$C$3:$C$5000=$A44)*收支明细录入!$D$3:$D$5000)</f>
        <v>0</v>
      </c>
      <c r="M44" s="10">
        <f>SUMPRODUCT((MONTH(收支明细录入!$A$3:$A$5000)=M$29)*(收支明细录入!$C$3:$C$5000=$A44)*收支明细录入!$D$3:$D$5000)</f>
        <v>0</v>
      </c>
      <c r="N44" s="10">
        <f t="shared" si="6"/>
        <v>0</v>
      </c>
    </row>
    <row r="45" spans="1:14">
      <c r="A45" s="9"/>
      <c r="B45" s="10">
        <f>SUMPRODUCT((MONTH(收支明细录入!$A$3:$A$5000)=B$29)*(收支明细录入!$C$3:$C$5000=$A45)*收支明细录入!$D$3:$D$5000)</f>
        <v>0</v>
      </c>
      <c r="C45" s="10">
        <f>SUMPRODUCT((MONTH(收支明细录入!$A$3:$A$5000)=C$29)*(收支明细录入!$C$3:$C$5000=$A45)*收支明细录入!$D$3:$D$5000)</f>
        <v>0</v>
      </c>
      <c r="D45" s="10">
        <f>SUMPRODUCT((MONTH(收支明细录入!$A$3:$A$5000)=D$29)*(收支明细录入!$C$3:$C$5000=$A45)*收支明细录入!$D$3:$D$5000)</f>
        <v>0</v>
      </c>
      <c r="E45" s="10">
        <f>SUMPRODUCT((MONTH(收支明细录入!$A$3:$A$5000)=E$29)*(收支明细录入!$C$3:$C$5000=$A45)*收支明细录入!$D$3:$D$5000)</f>
        <v>0</v>
      </c>
      <c r="F45" s="10">
        <f>SUMPRODUCT((MONTH(收支明细录入!$A$3:$A$5000)=F$29)*(收支明细录入!$C$3:$C$5000=$A45)*收支明细录入!$D$3:$D$5000)</f>
        <v>0</v>
      </c>
      <c r="G45" s="10">
        <f>SUMPRODUCT((MONTH(收支明细录入!$A$3:$A$5000)=G$29)*(收支明细录入!$C$3:$C$5000=$A45)*收支明细录入!$D$3:$D$5000)</f>
        <v>0</v>
      </c>
      <c r="H45" s="10">
        <f>SUMPRODUCT((MONTH(收支明细录入!$A$3:$A$5000)=H$29)*(收支明细录入!$C$3:$C$5000=$A45)*收支明细录入!$D$3:$D$5000)</f>
        <v>0</v>
      </c>
      <c r="I45" s="10">
        <f>SUMPRODUCT((MONTH(收支明细录入!$A$3:$A$5000)=I$29)*(收支明细录入!$C$3:$C$5000=$A45)*收支明细录入!$D$3:$D$5000)</f>
        <v>0</v>
      </c>
      <c r="J45" s="10">
        <f>SUMPRODUCT((MONTH(收支明细录入!$A$3:$A$5000)=J$29)*(收支明细录入!$C$3:$C$5000=$A45)*收支明细录入!$D$3:$D$5000)</f>
        <v>0</v>
      </c>
      <c r="K45" s="10">
        <f>SUMPRODUCT((MONTH(收支明细录入!$A$3:$A$5000)=K$29)*(收支明细录入!$C$3:$C$5000=$A45)*收支明细录入!$D$3:$D$5000)</f>
        <v>0</v>
      </c>
      <c r="L45" s="10">
        <f>SUMPRODUCT((MONTH(收支明细录入!$A$3:$A$5000)=L$29)*(收支明细录入!$C$3:$C$5000=$A45)*收支明细录入!$D$3:$D$5000)</f>
        <v>0</v>
      </c>
      <c r="M45" s="10">
        <f>SUMPRODUCT((MONTH(收支明细录入!$A$3:$A$5000)=M$29)*(收支明细录入!$C$3:$C$5000=$A45)*收支明细录入!$D$3:$D$5000)</f>
        <v>0</v>
      </c>
      <c r="N45" s="10">
        <f t="shared" si="6"/>
        <v>0</v>
      </c>
    </row>
    <row r="46" spans="1:14">
      <c r="A46" s="9"/>
      <c r="B46" s="10">
        <f>SUMPRODUCT((MONTH(收支明细录入!$A$3:$A$5000)=B$29)*(收支明细录入!$C$3:$C$5000=$A46)*收支明细录入!$D$3:$D$5000)</f>
        <v>0</v>
      </c>
      <c r="C46" s="10">
        <f>SUMPRODUCT((MONTH(收支明细录入!$A$3:$A$5000)=C$29)*(收支明细录入!$C$3:$C$5000=$A46)*收支明细录入!$D$3:$D$5000)</f>
        <v>0</v>
      </c>
      <c r="D46" s="10">
        <f>SUMPRODUCT((MONTH(收支明细录入!$A$3:$A$5000)=D$29)*(收支明细录入!$C$3:$C$5000=$A46)*收支明细录入!$D$3:$D$5000)</f>
        <v>0</v>
      </c>
      <c r="E46" s="10">
        <f>SUMPRODUCT((MONTH(收支明细录入!$A$3:$A$5000)=E$29)*(收支明细录入!$C$3:$C$5000=$A46)*收支明细录入!$D$3:$D$5000)</f>
        <v>0</v>
      </c>
      <c r="F46" s="10">
        <f>SUMPRODUCT((MONTH(收支明细录入!$A$3:$A$5000)=F$29)*(收支明细录入!$C$3:$C$5000=$A46)*收支明细录入!$D$3:$D$5000)</f>
        <v>0</v>
      </c>
      <c r="G46" s="10">
        <f>SUMPRODUCT((MONTH(收支明细录入!$A$3:$A$5000)=G$29)*(收支明细录入!$C$3:$C$5000=$A46)*收支明细录入!$D$3:$D$5000)</f>
        <v>0</v>
      </c>
      <c r="H46" s="10">
        <f>SUMPRODUCT((MONTH(收支明细录入!$A$3:$A$5000)=H$29)*(收支明细录入!$C$3:$C$5000=$A46)*收支明细录入!$D$3:$D$5000)</f>
        <v>0</v>
      </c>
      <c r="I46" s="10">
        <f>SUMPRODUCT((MONTH(收支明细录入!$A$3:$A$5000)=I$29)*(收支明细录入!$C$3:$C$5000=$A46)*收支明细录入!$D$3:$D$5000)</f>
        <v>0</v>
      </c>
      <c r="J46" s="10">
        <f>SUMPRODUCT((MONTH(收支明细录入!$A$3:$A$5000)=J$29)*(收支明细录入!$C$3:$C$5000=$A46)*收支明细录入!$D$3:$D$5000)</f>
        <v>0</v>
      </c>
      <c r="K46" s="10">
        <f>SUMPRODUCT((MONTH(收支明细录入!$A$3:$A$5000)=K$29)*(收支明细录入!$C$3:$C$5000=$A46)*收支明细录入!$D$3:$D$5000)</f>
        <v>0</v>
      </c>
      <c r="L46" s="10">
        <f>SUMPRODUCT((MONTH(收支明细录入!$A$3:$A$5000)=L$29)*(收支明细录入!$C$3:$C$5000=$A46)*收支明细录入!$D$3:$D$5000)</f>
        <v>0</v>
      </c>
      <c r="M46" s="10">
        <f>SUMPRODUCT((MONTH(收支明细录入!$A$3:$A$5000)=M$29)*(收支明细录入!$C$3:$C$5000=$A46)*收支明细录入!$D$3:$D$5000)</f>
        <v>0</v>
      </c>
      <c r="N46" s="10">
        <f t="shared" si="6"/>
        <v>0</v>
      </c>
    </row>
    <row r="47" ht="18.75" customHeight="1" spans="1:14">
      <c r="A47" s="7" t="s">
        <v>40</v>
      </c>
      <c r="B47" s="11">
        <f>SUM(B30:B46)</f>
        <v>0</v>
      </c>
      <c r="C47" s="11">
        <f t="shared" ref="C47:N47" si="7">SUM(C30:C46)</f>
        <v>0</v>
      </c>
      <c r="D47" s="11">
        <f t="shared" si="7"/>
        <v>1000</v>
      </c>
      <c r="E47" s="11">
        <f t="shared" si="7"/>
        <v>0</v>
      </c>
      <c r="F47" s="11">
        <f t="shared" si="7"/>
        <v>200</v>
      </c>
      <c r="G47" s="11">
        <f t="shared" si="7"/>
        <v>0</v>
      </c>
      <c r="H47" s="11">
        <f t="shared" si="7"/>
        <v>0</v>
      </c>
      <c r="I47" s="11">
        <f t="shared" si="7"/>
        <v>0</v>
      </c>
      <c r="J47" s="11">
        <f t="shared" si="7"/>
        <v>0</v>
      </c>
      <c r="K47" s="11">
        <f t="shared" si="7"/>
        <v>0</v>
      </c>
      <c r="L47" s="11">
        <f t="shared" si="7"/>
        <v>0</v>
      </c>
      <c r="M47" s="11">
        <f t="shared" si="7"/>
        <v>0</v>
      </c>
      <c r="N47" s="11">
        <f t="shared" si="7"/>
        <v>1200</v>
      </c>
    </row>
  </sheetData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首页</vt:lpstr>
      <vt:lpstr>基本信息设置</vt:lpstr>
      <vt:lpstr>收支明细录入</vt:lpstr>
      <vt:lpstr>月份明细查询</vt:lpstr>
      <vt:lpstr>年月汇总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2017-03-08T09:40:00Z</dcterms:created>
  <dcterms:modified xsi:type="dcterms:W3CDTF">2017-05-18T13:10:39Z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2052-10.1.0.6466</vt:lpwstr>
  </property>
</Properties>
</file>